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1720" windowHeight="9210" activeTab="6"/>
  </bookViews>
  <sheets>
    <sheet name="POLIKLINIČKO" sheetId="1" r:id="rId1"/>
    <sheet name="DEČJE" sheetId="2" r:id="rId2"/>
    <sheet name="VARIKOLOGIJA" sheetId="3" r:id="rId3"/>
    <sheet name="PATRONAŽA" sheetId="4" r:id="rId4"/>
    <sheet name="PRIM.DER.TER.1" sheetId="5" r:id="rId5"/>
    <sheet name="LABORATORIJA" sheetId="6" r:id="rId6"/>
    <sheet name="KOZMETIKA" sheetId="7" r:id="rId7"/>
  </sheets>
  <calcPr calcId="145621"/>
</workbook>
</file>

<file path=xl/calcChain.xml><?xml version="1.0" encoding="utf-8"?>
<calcChain xmlns="http://schemas.openxmlformats.org/spreadsheetml/2006/main">
  <c r="E5" i="2" l="1"/>
  <c r="E4" i="2"/>
  <c r="D23" i="7"/>
  <c r="C23" i="7" l="1"/>
  <c r="E22" i="7"/>
  <c r="E5" i="7" l="1"/>
  <c r="E6" i="5"/>
  <c r="E6" i="2"/>
  <c r="D7" i="2" l="1"/>
  <c r="C7" i="2"/>
  <c r="D46" i="6" l="1"/>
  <c r="C46" i="6" l="1"/>
  <c r="E45" i="6" l="1"/>
  <c r="E44" i="6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4" i="7"/>
  <c r="E41" i="6" l="1"/>
  <c r="E16" i="5" l="1"/>
  <c r="D18" i="5" l="1"/>
  <c r="C18" i="5"/>
  <c r="E17" i="5"/>
  <c r="E10" i="3" l="1"/>
  <c r="C11" i="1" l="1"/>
  <c r="C18" i="4" l="1"/>
  <c r="D13" i="3"/>
  <c r="C13" i="3"/>
  <c r="E23" i="6" l="1"/>
  <c r="E27" i="6"/>
  <c r="E21" i="6"/>
  <c r="E13" i="6"/>
  <c r="E12" i="6"/>
  <c r="E11" i="6"/>
  <c r="E10" i="6"/>
  <c r="E9" i="6"/>
  <c r="E8" i="6"/>
  <c r="E7" i="6"/>
  <c r="E6" i="6"/>
  <c r="E12" i="3" l="1"/>
  <c r="E10" i="1" l="1"/>
  <c r="E9" i="1"/>
  <c r="E8" i="1"/>
  <c r="E7" i="1"/>
  <c r="E6" i="1"/>
  <c r="D11" i="1"/>
  <c r="E11" i="1" s="1"/>
  <c r="E48" i="6" l="1"/>
  <c r="E17" i="4"/>
  <c r="E16" i="4"/>
  <c r="E15" i="4"/>
  <c r="E14" i="4"/>
  <c r="E13" i="4"/>
  <c r="E12" i="4"/>
  <c r="E11" i="4"/>
  <c r="E10" i="4"/>
  <c r="E9" i="4"/>
  <c r="D18" i="4"/>
  <c r="E18" i="4" s="1"/>
  <c r="E6" i="4"/>
  <c r="E23" i="7"/>
  <c r="E3" i="7"/>
  <c r="E11" i="3"/>
  <c r="E9" i="3"/>
  <c r="E8" i="3"/>
  <c r="E7" i="3"/>
  <c r="E6" i="3"/>
  <c r="E5" i="3"/>
  <c r="E4" i="3"/>
  <c r="E15" i="5"/>
  <c r="E13" i="5"/>
  <c r="E12" i="5"/>
  <c r="E11" i="5"/>
  <c r="E10" i="5"/>
  <c r="E9" i="5"/>
  <c r="E8" i="5"/>
  <c r="E7" i="5"/>
  <c r="E5" i="5"/>
  <c r="E4" i="5"/>
  <c r="E43" i="6"/>
  <c r="E42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6" i="6"/>
  <c r="E25" i="6"/>
  <c r="E24" i="6"/>
  <c r="E22" i="6"/>
  <c r="E20" i="6"/>
  <c r="E19" i="6"/>
  <c r="E18" i="6"/>
  <c r="E17" i="6"/>
  <c r="E15" i="6"/>
  <c r="E14" i="6"/>
  <c r="E5" i="6"/>
  <c r="E4" i="6"/>
  <c r="E7" i="2"/>
  <c r="E13" i="3"/>
  <c r="E46" i="6"/>
  <c r="E18" i="5"/>
</calcChain>
</file>

<file path=xl/sharedStrings.xml><?xml version="1.0" encoding="utf-8"?>
<sst xmlns="http://schemas.openxmlformats.org/spreadsheetml/2006/main" count="230" uniqueCount="186">
  <si>
    <t>Шифра</t>
  </si>
  <si>
    <t>Услуга</t>
  </si>
  <si>
    <t xml:space="preserve">  Извршење</t>
  </si>
  <si>
    <t xml:space="preserve">  %</t>
  </si>
  <si>
    <t>Специјалистички преглед</t>
  </si>
  <si>
    <t>Специјалистички преглед контролни</t>
  </si>
  <si>
    <t>Дерматоскопски преглед</t>
  </si>
  <si>
    <t>12015-00</t>
  </si>
  <si>
    <t xml:space="preserve">Епикутани тест фластерима са свим алергенима који се налазе у  стандардној  батерији </t>
  </si>
  <si>
    <t>96197-02</t>
  </si>
  <si>
    <t>Интрамускуларно давање фармаколошког средства, анти-инфективно средство</t>
  </si>
  <si>
    <t>УКУПНО</t>
  </si>
  <si>
    <t>000001</t>
  </si>
  <si>
    <t>0000002</t>
  </si>
  <si>
    <t>3. СЛУЖБА  ЗА МИКРОБИОЛОШКУ И ПАРАЗИТОЛОШКУ ДИЈАГНОСТИКУ</t>
  </si>
  <si>
    <t>РЗЗО</t>
  </si>
  <si>
    <t>ШИФРА</t>
  </si>
  <si>
    <t>Извршење</t>
  </si>
  <si>
    <t>%</t>
  </si>
  <si>
    <t>L020404</t>
  </si>
  <si>
    <t>Узимање биолошког материјала за микробиолошки преглед</t>
  </si>
  <si>
    <t>L008961</t>
  </si>
  <si>
    <t xml:space="preserve">Целокупни преглед, релативна густина - аутоматски </t>
  </si>
  <si>
    <t>L009472</t>
  </si>
  <si>
    <t xml:space="preserve">Седимент урина </t>
  </si>
  <si>
    <t>L009399</t>
  </si>
  <si>
    <t xml:space="preserve">pH урина </t>
  </si>
  <si>
    <t>L009969</t>
  </si>
  <si>
    <t>Глукоза у дневном урину</t>
  </si>
  <si>
    <t>L010595</t>
  </si>
  <si>
    <t xml:space="preserve">Протеини (укупни) у дневном урину </t>
  </si>
  <si>
    <t>L010629</t>
  </si>
  <si>
    <t xml:space="preserve">Релативна густина дневног урина </t>
  </si>
  <si>
    <t>L009506</t>
  </si>
  <si>
    <t>Уробилиноген у урину</t>
  </si>
  <si>
    <t>L008946</t>
  </si>
  <si>
    <t xml:space="preserve">Билирубин (укупан) у урину </t>
  </si>
  <si>
    <t>L009043</t>
  </si>
  <si>
    <t xml:space="preserve">Хемоглобин (крв )у урину </t>
  </si>
  <si>
    <t>L000349</t>
  </si>
  <si>
    <t xml:space="preserve">Глукоза у капиларној крви </t>
  </si>
  <si>
    <t>L020388</t>
  </si>
  <si>
    <t>Treponema pallidum хемаглутинацуја (TPH)</t>
  </si>
  <si>
    <t>L029819</t>
  </si>
  <si>
    <t>Доказивање Трепонеме у ткиву код сумње на сифилис</t>
  </si>
  <si>
    <t>L021568</t>
  </si>
  <si>
    <t xml:space="preserve">Изолација гљива из струготина коже и њених аднекса (длаке,нокти) </t>
  </si>
  <si>
    <t>L021485</t>
  </si>
  <si>
    <t>Директан нативан препарат на гљиве уз додатак реагенса</t>
  </si>
  <si>
    <t>L021576</t>
  </si>
  <si>
    <t>Изолација и идентификација Malassezia spp.</t>
  </si>
  <si>
    <t>L021659</t>
  </si>
  <si>
    <t>Преглед бриса на гљиве</t>
  </si>
  <si>
    <t>L021337</t>
  </si>
  <si>
    <t>Преглед на демодикозу</t>
  </si>
  <si>
    <t>L019422</t>
  </si>
  <si>
    <t>Биохемијска идентификација бета-хемолитичног стрептокока</t>
  </si>
  <si>
    <t>L019471</t>
  </si>
  <si>
    <t>Биохемијска идентификација Streptococcus pneumoniae</t>
  </si>
  <si>
    <t>L019448</t>
  </si>
  <si>
    <t>Биохемијска идентификација Enterococcus vrsta</t>
  </si>
  <si>
    <t>L020206</t>
  </si>
  <si>
    <t>Микроскопски преглед бојеног препарата</t>
  </si>
  <si>
    <t>L020008</t>
  </si>
  <si>
    <t xml:space="preserve">Испитивање антибиотске осетљивости бактерија, диск-дифузном методом на прву линију </t>
  </si>
  <si>
    <t>L019992</t>
  </si>
  <si>
    <t xml:space="preserve">Испитивање антибиотске осетљивости бактерија, диск-дифузном методом на другу и/или трећу линију  </t>
  </si>
  <si>
    <t>L020289</t>
  </si>
  <si>
    <t>Преглед вагиналног бриса на бактеријску вагинозу прегледом бојеног препарата</t>
  </si>
  <si>
    <t>L020263</t>
  </si>
  <si>
    <t>Преглед брисева урогениталног тракта на Neisseria gonorrhoeae</t>
  </si>
  <si>
    <t>L019430</t>
  </si>
  <si>
    <t xml:space="preserve">Биохемијска идентификација ентеро бактерија </t>
  </si>
  <si>
    <t>L019463</t>
  </si>
  <si>
    <t>Биохемијска идентификација  Staphylococcus врста</t>
  </si>
  <si>
    <t>L019232</t>
  </si>
  <si>
    <t>Бактериолошки преглед експримата простате или сперме</t>
  </si>
  <si>
    <t>L019190</t>
  </si>
  <si>
    <t>Бактериолошки преглед бриса спољашњих гениталија или вагине или цервикса или уретре</t>
  </si>
  <si>
    <t>L020420</t>
  </si>
  <si>
    <t>VDRL тест</t>
  </si>
  <si>
    <t>L019182</t>
  </si>
  <si>
    <t>Бактериолошки преглед бриса спољног ушног канала или површинске ране</t>
  </si>
  <si>
    <t>L021667</t>
  </si>
  <si>
    <t>Преглед и идентификација дерматофита</t>
  </si>
  <si>
    <t>L021238</t>
  </si>
  <si>
    <t>Преглед на Trichomonas vaginalis - директан нативни препарат</t>
  </si>
  <si>
    <t>L021253</t>
  </si>
  <si>
    <t xml:space="preserve">Преглед перианалног отиска на хелминте </t>
  </si>
  <si>
    <t>Биохемијски тест комерцијалним диском / таблетом</t>
  </si>
  <si>
    <t>L021469</t>
  </si>
  <si>
    <t>Директан бојени препарат на гљиве</t>
  </si>
  <si>
    <t>Укупно анализа</t>
  </si>
  <si>
    <r>
      <t xml:space="preserve"> </t>
    </r>
    <r>
      <rPr>
        <sz val="11"/>
        <color theme="1"/>
        <rFont val="Times New Roman"/>
        <family val="1"/>
        <charset val="238"/>
      </rPr>
      <t>Извршење</t>
    </r>
  </si>
  <si>
    <t xml:space="preserve">    %</t>
  </si>
  <si>
    <t>31230-00   31230-01   31230-02   31230-03   31235-00   31235-01   31235-02   31235-03   31235-04   31230-05   31205-00</t>
  </si>
  <si>
    <t>Ексцизија лезије(а) на кожи и поткожном ткиву</t>
  </si>
  <si>
    <t>30186-00 30186-01 30189-00</t>
  </si>
  <si>
    <t>Уклањање брадавице са табана Уклањање брадавице са длана Уклањање молуске</t>
  </si>
  <si>
    <t>30195-06 30195-07 30192-00</t>
  </si>
  <si>
    <t>Електротерапија лезија на кожи, појединачна лезија</t>
  </si>
  <si>
    <t>81880-00</t>
  </si>
  <si>
    <t>Третман Биоптрон лампом</t>
  </si>
  <si>
    <t>30195-00 30195-01 30195-04 30195-05 30205-00 30205-01 52034-00</t>
  </si>
  <si>
    <t>Деструкција лезија на кожи</t>
  </si>
  <si>
    <t>14053-06 14053-07 14053-08      14050-02</t>
  </si>
  <si>
    <t>Терапија шаке ултраљубичастим Б зрацима  уског спектра                                             Терапија стопала ултраљубичастим Б зрацима  уског спектра                                                                 Терапија шаке и стопала уског спектраултраљубичастим Б зрацима                                                                   Терапија осталих области ултраљубичастим Б зрацима уског спектра</t>
  </si>
  <si>
    <t>30064-00</t>
  </si>
  <si>
    <t>Уклањање страног тела из коже и поткожног ткива инцизијом</t>
  </si>
  <si>
    <t>Примена ласера</t>
  </si>
  <si>
    <t>35507-00 35507-01 30189-01 32177-00</t>
  </si>
  <si>
    <t xml:space="preserve">Одстрањивање кондилома </t>
  </si>
  <si>
    <t>30223-00 30223-01 30223-02</t>
  </si>
  <si>
    <t xml:space="preserve">Инцизија и дренажа хематома коже и поткожног ткива </t>
  </si>
  <si>
    <t xml:space="preserve">                                       УКУПНО</t>
  </si>
  <si>
    <t xml:space="preserve"> Извршење</t>
  </si>
  <si>
    <t>96066-00</t>
  </si>
  <si>
    <t>Превентивно саветовање или подучавање</t>
  </si>
  <si>
    <t xml:space="preserve"> Савети о ризицима везаним за:</t>
  </si>
  <si>
    <t xml:space="preserve"> • сексуалну активност</t>
  </si>
  <si>
    <t>Обрада пријава оболелих од гонореје</t>
  </si>
  <si>
    <t>Обрада пријава оболелих од луеса</t>
  </si>
  <si>
    <t>Обрада пријава оболелих од хламидија</t>
  </si>
  <si>
    <t>Обрада пријава заразних болести</t>
  </si>
  <si>
    <t>Обрада пријава малигних обољења</t>
  </si>
  <si>
    <t>Епидемиолошко истраживање при сумњи или појави вен. обољења</t>
  </si>
  <si>
    <t>Епидемиолошки надзор над оболелим или лицем из контакта</t>
  </si>
  <si>
    <t>Узимање епид. Анкета код лица којима се узима крв на WR и HIV</t>
  </si>
  <si>
    <t>Упућивање позива код сумње на вен. обољење</t>
  </si>
  <si>
    <t xml:space="preserve">                                           УКУПНО</t>
  </si>
  <si>
    <t>1.3. ОДЕЉЕЊЕ ЗА РАД СА ДЕЦОМ И ОМЛАДИНОМ</t>
  </si>
  <si>
    <t xml:space="preserve">     %</t>
  </si>
  <si>
    <t>30055-00</t>
  </si>
  <si>
    <t>Узимање бриса ране</t>
  </si>
  <si>
    <t>Колор доплер крв. судова ногу</t>
  </si>
  <si>
    <t>АБИ индекс</t>
  </si>
  <si>
    <t>Апликација лека на кожу</t>
  </si>
  <si>
    <t xml:space="preserve"> ОДЕЉЕЊЕ ЗА ПРИМЕЊЕНУ ДЕРМАТОЛОШКУ ТЕРАПИЈУ II</t>
  </si>
  <si>
    <t>000002</t>
  </si>
  <si>
    <t>Филери</t>
  </si>
  <si>
    <t>00001</t>
  </si>
  <si>
    <t>Превијање ране,промена завоја замена паковања ране или дрена</t>
  </si>
  <si>
    <t xml:space="preserve">1. СЛУЖБА ЗА СПЕЦИЈАЛИСТИЧКО – КОНСУЛТАТИВНУ ДЕЛАТНОСТ </t>
  </si>
  <si>
    <t xml:space="preserve">1.2. ОДЕЉЕЊЕ ЗА ПРЕВ. И ЛЕЧЕЊЕ ОБОЉЕЊА ПЕРИФЕРНОГ КРВОТОКА
</t>
  </si>
  <si>
    <t>1.4. ОДЕЉЕЊЕ ЗА ПРИМЕЊЕНУ ДЕРМАТОЛОШКУ ТЕРАПИЈУ</t>
  </si>
  <si>
    <t xml:space="preserve"> ЗА  ДИЈАГНОСТИКУ И ЛЕЧЕЊЕ КОЖНИХ И ПОЛНО ПРЕНОСИВИХ ИНФЕКЦИЈА</t>
  </si>
  <si>
    <t>L019489</t>
  </si>
  <si>
    <t>90665-00    90686-01</t>
  </si>
  <si>
    <t>Обрада коже и поткожног ткива са ексцизијом Ексцизиона обрада коже и поткожног ткива код:• инфекције•  исхемичног, некрозног и гангренозног ткива• чира• ране       Обрада коже и поткожног ткива без ексцизије</t>
  </si>
  <si>
    <t xml:space="preserve"> ПОЛНО ПРЕНОСИВИХ ИНФЕКЦИЈА</t>
  </si>
  <si>
    <t>СУЗБИЈАЊЕ, РАНО ОТКРИВАЊЕ И ЕПИДЕМИОЛОШКО ПРАЋЕЊЕ КРЕТАЊА</t>
  </si>
  <si>
    <t xml:space="preserve">  2. СЛУЖБА ЗА ОРГАНИЗОВАЊЕ И СПРОВОЂЕЊЕ МЕРА ЗА СПРЕЧАВАЊЕ,</t>
  </si>
  <si>
    <t>План</t>
  </si>
  <si>
    <t>Неострата хемијски пилинг</t>
  </si>
  <si>
    <t>Магнетна терапија</t>
  </si>
  <si>
    <t>УКУПНО 1+2+3</t>
  </si>
  <si>
    <t>Елиминација ксантелазми</t>
  </si>
  <si>
    <t>Ferulic piling</t>
  </si>
  <si>
    <t>Chlamidia Trachomatis- DIF</t>
  </si>
  <si>
    <t>Chlamidia Trachomatis- PCR</t>
  </si>
  <si>
    <t>Ензимски пилинг са комедоекспресијом</t>
  </si>
  <si>
    <t>Хемијски пилинг-EASY TCA</t>
  </si>
  <si>
    <t>Биолошки третман I - Aquatherm O2</t>
  </si>
  <si>
    <t>Мезотерапија лица са дерморолером</t>
  </si>
  <si>
    <t>Мезотерапија лица са иглама</t>
  </si>
  <si>
    <t>EASY TCA са дермаролером</t>
  </si>
  <si>
    <t>EASY TCA са дермапеном</t>
  </si>
  <si>
    <t>RUT - Примена апарата за радијалне таласе</t>
  </si>
  <si>
    <t>UNIDEEP - Дубински пилинг</t>
  </si>
  <si>
    <t>Прим. др Александар Адамовић</t>
  </si>
  <si>
    <t>___________________________</t>
  </si>
  <si>
    <t>Мезотерапија лица са дермапеном</t>
  </si>
  <si>
    <t>IPL (од IPL 1 до IPL 8)</t>
  </si>
  <si>
    <t>Mycoplasma i Ureaplasma</t>
  </si>
  <si>
    <t>Borrelia burgodorferi-PCR</t>
  </si>
  <si>
    <t xml:space="preserve">Genotipizacija DNK virusa (HPV)-PCR </t>
  </si>
  <si>
    <r>
      <t>1.1.</t>
    </r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>ОДЕЉЕЊЕ ЗА ПОЛИКЛИНИЧКИ РАД</t>
    </r>
  </si>
  <si>
    <t>Хемијски пилинг- MELASPELL</t>
  </si>
  <si>
    <t>Хемијски пилинг- SALIPEEL PLUS</t>
  </si>
  <si>
    <t xml:space="preserve"> В.Д. ДИРЕКТОРA ЗАВОДА,</t>
  </si>
  <si>
    <t>________________________</t>
  </si>
  <si>
    <t xml:space="preserve">                              В.Д. ДИРЕКТОРA ЗАВОДА,</t>
  </si>
  <si>
    <t>PRP</t>
  </si>
  <si>
    <t>План 2022.</t>
  </si>
  <si>
    <t>2022.</t>
  </si>
  <si>
    <r>
      <t xml:space="preserve"> </t>
    </r>
    <r>
      <rPr>
        <sz val="11"/>
        <rFont val="Times New Roman"/>
        <family val="1"/>
        <charset val="238"/>
      </rPr>
      <t>Извршење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</si>
</sst>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5" fontId="1" fillId="0" borderId="0" xfId="0" applyNumberFormat="1" applyFont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6" fillId="0" borderId="0" xfId="0" applyNumberFormat="1" applyFont="1" applyBorder="1" applyAlignment="1"/>
    <xf numFmtId="0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vertical="center" wrapText="1"/>
    </xf>
    <xf numFmtId="0" fontId="9" fillId="0" borderId="4" xfId="0" applyNumberFormat="1" applyFont="1" applyBorder="1" applyAlignment="1">
      <alignment vertical="center"/>
    </xf>
    <xf numFmtId="0" fontId="9" fillId="0" borderId="4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NumberFormat="1" applyFont="1" applyAlignment="1">
      <alignment horizontal="left" vertical="top"/>
    </xf>
    <xf numFmtId="0" fontId="8" fillId="0" borderId="0" xfId="0" applyNumberFormat="1" applyFont="1" applyAlignment="1"/>
    <xf numFmtId="0" fontId="8" fillId="0" borderId="0" xfId="0" applyNumberFormat="1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5" fontId="4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9" xfId="0" applyFont="1" applyBorder="1"/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165" fontId="9" fillId="4" borderId="4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center" vertical="center"/>
    </xf>
    <xf numFmtId="165" fontId="9" fillId="0" borderId="0" xfId="0" applyNumberFormat="1" applyFont="1"/>
    <xf numFmtId="0" fontId="8" fillId="0" borderId="16" xfId="0" applyFont="1" applyBorder="1"/>
    <xf numFmtId="0" fontId="8" fillId="0" borderId="17" xfId="0" applyFont="1" applyBorder="1"/>
    <xf numFmtId="0" fontId="6" fillId="0" borderId="17" xfId="0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0" xfId="0" applyFont="1"/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/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G4" sqref="G4"/>
    </sheetView>
  </sheetViews>
  <sheetFormatPr defaultRowHeight="15" x14ac:dyDescent="0.25"/>
  <cols>
    <col min="1" max="1" width="10.5703125" style="20" customWidth="1"/>
    <col min="2" max="2" width="27.140625" style="20" customWidth="1"/>
    <col min="3" max="3" width="11.85546875" style="21" customWidth="1"/>
    <col min="4" max="4" width="11.7109375" style="21" customWidth="1"/>
    <col min="5" max="5" width="10.85546875" style="22" customWidth="1"/>
    <col min="6" max="16384" width="9.140625" style="20"/>
  </cols>
  <sheetData>
    <row r="1" spans="1:5" x14ac:dyDescent="0.25">
      <c r="A1" s="19" t="s">
        <v>142</v>
      </c>
    </row>
    <row r="2" spans="1:5" x14ac:dyDescent="0.25">
      <c r="A2" s="19" t="s">
        <v>145</v>
      </c>
    </row>
    <row r="3" spans="1:5" s="24" customFormat="1" ht="16.5" thickBot="1" x14ac:dyDescent="0.3">
      <c r="A3" s="23" t="s">
        <v>176</v>
      </c>
      <c r="C3" s="25"/>
      <c r="D3" s="25"/>
      <c r="E3" s="26"/>
    </row>
    <row r="4" spans="1:5" x14ac:dyDescent="0.25">
      <c r="A4" s="135" t="s">
        <v>0</v>
      </c>
      <c r="B4" s="135" t="s">
        <v>1</v>
      </c>
      <c r="C4" s="137" t="s">
        <v>183</v>
      </c>
      <c r="D4" s="27" t="s">
        <v>2</v>
      </c>
      <c r="E4" s="139" t="s">
        <v>3</v>
      </c>
    </row>
    <row r="5" spans="1:5" ht="15.75" thickBot="1" x14ac:dyDescent="0.3">
      <c r="A5" s="136"/>
      <c r="B5" s="136"/>
      <c r="C5" s="138"/>
      <c r="D5" s="28">
        <v>2022</v>
      </c>
      <c r="E5" s="140"/>
    </row>
    <row r="6" spans="1:5" ht="27" customHeight="1" thickBot="1" x14ac:dyDescent="0.3">
      <c r="A6" s="29" t="s">
        <v>12</v>
      </c>
      <c r="B6" s="30" t="s">
        <v>4</v>
      </c>
      <c r="C6" s="31">
        <v>45000</v>
      </c>
      <c r="D6" s="31"/>
      <c r="E6" s="32">
        <f t="shared" ref="E6:E11" si="0">D6/C6*100</f>
        <v>0</v>
      </c>
    </row>
    <row r="7" spans="1:5" ht="38.25" customHeight="1" thickBot="1" x14ac:dyDescent="0.3">
      <c r="A7" s="29" t="s">
        <v>13</v>
      </c>
      <c r="B7" s="33" t="s">
        <v>5</v>
      </c>
      <c r="C7" s="31">
        <v>10000</v>
      </c>
      <c r="D7" s="31"/>
      <c r="E7" s="32">
        <f t="shared" si="0"/>
        <v>0</v>
      </c>
    </row>
    <row r="8" spans="1:5" ht="37.5" customHeight="1" thickBot="1" x14ac:dyDescent="0.3">
      <c r="A8" s="29"/>
      <c r="B8" s="30" t="s">
        <v>6</v>
      </c>
      <c r="C8" s="31">
        <v>2500</v>
      </c>
      <c r="D8" s="31"/>
      <c r="E8" s="32">
        <f t="shared" si="0"/>
        <v>0</v>
      </c>
    </row>
    <row r="9" spans="1:5" ht="73.5" customHeight="1" thickBot="1" x14ac:dyDescent="0.3">
      <c r="A9" s="29" t="s">
        <v>7</v>
      </c>
      <c r="B9" s="33" t="s">
        <v>8</v>
      </c>
      <c r="C9" s="31">
        <v>100</v>
      </c>
      <c r="D9" s="31"/>
      <c r="E9" s="32">
        <f t="shared" si="0"/>
        <v>0</v>
      </c>
    </row>
    <row r="10" spans="1:5" ht="65.25" customHeight="1" thickBot="1" x14ac:dyDescent="0.3">
      <c r="A10" s="29" t="s">
        <v>9</v>
      </c>
      <c r="B10" s="33" t="s">
        <v>10</v>
      </c>
      <c r="C10" s="31">
        <v>1000</v>
      </c>
      <c r="D10" s="31"/>
      <c r="E10" s="32">
        <f t="shared" si="0"/>
        <v>0</v>
      </c>
    </row>
    <row r="11" spans="1:5" ht="16.5" thickBot="1" x14ac:dyDescent="0.3">
      <c r="A11" s="29"/>
      <c r="B11" s="34" t="s">
        <v>11</v>
      </c>
      <c r="C11" s="35">
        <f>SUM(C6:C10)</f>
        <v>58600</v>
      </c>
      <c r="D11" s="35">
        <f>SUM(D6:D10)</f>
        <v>0</v>
      </c>
      <c r="E11" s="36">
        <f t="shared" si="0"/>
        <v>0</v>
      </c>
    </row>
  </sheetData>
  <mergeCells count="4">
    <mergeCell ref="A4:A5"/>
    <mergeCell ref="B4:B5"/>
    <mergeCell ref="C4:C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6" sqref="G6"/>
    </sheetView>
  </sheetViews>
  <sheetFormatPr defaultRowHeight="15.75" x14ac:dyDescent="0.25"/>
  <cols>
    <col min="1" max="1" width="9.42578125" style="37" customWidth="1"/>
    <col min="2" max="2" width="21.7109375" style="38" customWidth="1"/>
    <col min="3" max="3" width="9.140625" style="38"/>
    <col min="4" max="4" width="11.140625" style="38" customWidth="1"/>
    <col min="5" max="5" width="13.140625" style="39" bestFit="1" customWidth="1"/>
    <col min="6" max="16384" width="9.140625" style="37"/>
  </cols>
  <sheetData>
    <row r="1" spans="1:5" ht="16.5" thickBot="1" x14ac:dyDescent="0.3">
      <c r="A1" s="37" t="s">
        <v>130</v>
      </c>
    </row>
    <row r="2" spans="1:5" ht="31.5" x14ac:dyDescent="0.25">
      <c r="A2" s="141" t="s">
        <v>0</v>
      </c>
      <c r="B2" s="143" t="s">
        <v>1</v>
      </c>
      <c r="C2" s="143" t="s">
        <v>183</v>
      </c>
      <c r="D2" s="40" t="s">
        <v>115</v>
      </c>
      <c r="E2" s="145" t="s">
        <v>131</v>
      </c>
    </row>
    <row r="3" spans="1:5" ht="16.5" thickBot="1" x14ac:dyDescent="0.3">
      <c r="A3" s="142"/>
      <c r="B3" s="144"/>
      <c r="C3" s="144"/>
      <c r="D3" s="41">
        <v>2022</v>
      </c>
      <c r="E3" s="146"/>
    </row>
    <row r="4" spans="1:5" ht="32.25" thickBot="1" x14ac:dyDescent="0.3">
      <c r="A4" s="42" t="s">
        <v>12</v>
      </c>
      <c r="B4" s="41" t="s">
        <v>4</v>
      </c>
      <c r="C4" s="41">
        <v>16000</v>
      </c>
      <c r="D4" s="41"/>
      <c r="E4" s="43">
        <f>D4/C4*100</f>
        <v>0</v>
      </c>
    </row>
    <row r="5" spans="1:5" ht="32.25" thickBot="1" x14ac:dyDescent="0.3">
      <c r="A5" s="42" t="s">
        <v>138</v>
      </c>
      <c r="B5" s="41" t="s">
        <v>5</v>
      </c>
      <c r="C5" s="41">
        <v>5000</v>
      </c>
      <c r="D5" s="41"/>
      <c r="E5" s="44">
        <f>D5/C5*100</f>
        <v>0</v>
      </c>
    </row>
    <row r="6" spans="1:5" ht="32.25" thickBot="1" x14ac:dyDescent="0.3">
      <c r="A6" s="42"/>
      <c r="B6" s="41" t="s">
        <v>6</v>
      </c>
      <c r="C6" s="41">
        <v>100</v>
      </c>
      <c r="D6" s="41"/>
      <c r="E6" s="44">
        <f>D6/C6*100</f>
        <v>0</v>
      </c>
    </row>
    <row r="7" spans="1:5" ht="16.5" thickBot="1" x14ac:dyDescent="0.3">
      <c r="A7" s="45"/>
      <c r="B7" s="46" t="s">
        <v>11</v>
      </c>
      <c r="C7" s="46">
        <f>SUM(C4:C6)</f>
        <v>21100</v>
      </c>
      <c r="D7" s="46">
        <f>SUM(D4:D6)</f>
        <v>0</v>
      </c>
      <c r="E7" s="47">
        <f>D7/C7*100</f>
        <v>0</v>
      </c>
    </row>
  </sheetData>
  <mergeCells count="4">
    <mergeCell ref="A2:A3"/>
    <mergeCell ref="B2:B3"/>
    <mergeCell ref="C2:C3"/>
    <mergeCell ref="E2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H13" sqref="H13"/>
    </sheetView>
  </sheetViews>
  <sheetFormatPr defaultRowHeight="15" x14ac:dyDescent="0.25"/>
  <cols>
    <col min="1" max="1" width="9.140625" style="51"/>
    <col min="2" max="2" width="26.7109375" style="51" customWidth="1"/>
    <col min="3" max="3" width="9.140625" style="49"/>
    <col min="4" max="4" width="10.85546875" style="49" customWidth="1"/>
    <col min="5" max="5" width="13.140625" style="50" bestFit="1" customWidth="1"/>
    <col min="6" max="16384" width="9.140625" style="51"/>
  </cols>
  <sheetData>
    <row r="1" spans="1:5" ht="15.75" thickBot="1" x14ac:dyDescent="0.3">
      <c r="A1" s="48" t="s">
        <v>143</v>
      </c>
      <c r="B1" s="49"/>
    </row>
    <row r="2" spans="1:5" ht="30" x14ac:dyDescent="0.25">
      <c r="A2" s="149" t="s">
        <v>0</v>
      </c>
      <c r="B2" s="151" t="s">
        <v>1</v>
      </c>
      <c r="C2" s="153" t="s">
        <v>183</v>
      </c>
      <c r="D2" s="52" t="s">
        <v>115</v>
      </c>
      <c r="E2" s="147" t="s">
        <v>131</v>
      </c>
    </row>
    <row r="3" spans="1:5" ht="15.75" thickBot="1" x14ac:dyDescent="0.3">
      <c r="A3" s="150"/>
      <c r="B3" s="152"/>
      <c r="C3" s="154"/>
      <c r="D3" s="53">
        <v>2022</v>
      </c>
      <c r="E3" s="148"/>
    </row>
    <row r="4" spans="1:5" ht="42.75" customHeight="1" thickBot="1" x14ac:dyDescent="0.3">
      <c r="A4" s="54" t="s">
        <v>12</v>
      </c>
      <c r="B4" s="55" t="s">
        <v>4</v>
      </c>
      <c r="C4" s="56">
        <v>5000</v>
      </c>
      <c r="D4" s="56"/>
      <c r="E4" s="57">
        <f t="shared" ref="E4:E11" si="0">D4/C4*100</f>
        <v>0</v>
      </c>
    </row>
    <row r="5" spans="1:5" ht="44.25" customHeight="1" thickBot="1" x14ac:dyDescent="0.3">
      <c r="A5" s="54" t="s">
        <v>138</v>
      </c>
      <c r="B5" s="55" t="s">
        <v>5</v>
      </c>
      <c r="C5" s="56">
        <v>9000</v>
      </c>
      <c r="D5" s="56"/>
      <c r="E5" s="57">
        <f t="shared" si="0"/>
        <v>0</v>
      </c>
    </row>
    <row r="6" spans="1:5" ht="48" thickBot="1" x14ac:dyDescent="0.3">
      <c r="A6" s="58" t="s">
        <v>132</v>
      </c>
      <c r="B6" s="59" t="s">
        <v>141</v>
      </c>
      <c r="C6" s="60">
        <v>2000</v>
      </c>
      <c r="D6" s="60"/>
      <c r="E6" s="61">
        <f t="shared" si="0"/>
        <v>0</v>
      </c>
    </row>
    <row r="7" spans="1:5" ht="16.5" thickBot="1" x14ac:dyDescent="0.3">
      <c r="A7" s="62" t="s">
        <v>19</v>
      </c>
      <c r="B7" s="55" t="s">
        <v>133</v>
      </c>
      <c r="C7" s="56">
        <v>250</v>
      </c>
      <c r="D7" s="56"/>
      <c r="E7" s="57">
        <f t="shared" si="0"/>
        <v>0</v>
      </c>
    </row>
    <row r="8" spans="1:5" ht="32.25" thickBot="1" x14ac:dyDescent="0.3">
      <c r="A8" s="62"/>
      <c r="B8" s="55" t="s">
        <v>134</v>
      </c>
      <c r="C8" s="56">
        <v>500</v>
      </c>
      <c r="D8" s="56"/>
      <c r="E8" s="57">
        <f t="shared" si="0"/>
        <v>0</v>
      </c>
    </row>
    <row r="9" spans="1:5" ht="16.5" thickBot="1" x14ac:dyDescent="0.3">
      <c r="A9" s="62"/>
      <c r="B9" s="55" t="s">
        <v>135</v>
      </c>
      <c r="C9" s="56">
        <v>500</v>
      </c>
      <c r="D9" s="56"/>
      <c r="E9" s="57">
        <f t="shared" si="0"/>
        <v>0</v>
      </c>
    </row>
    <row r="10" spans="1:5" ht="16.5" thickBot="1" x14ac:dyDescent="0.3">
      <c r="A10" s="62"/>
      <c r="B10" s="55" t="s">
        <v>154</v>
      </c>
      <c r="C10" s="56">
        <v>100</v>
      </c>
      <c r="D10" s="56"/>
      <c r="E10" s="57">
        <f>D10/C10*100</f>
        <v>0</v>
      </c>
    </row>
    <row r="11" spans="1:5" ht="16.5" thickBot="1" x14ac:dyDescent="0.3">
      <c r="A11" s="62"/>
      <c r="B11" s="55" t="s">
        <v>136</v>
      </c>
      <c r="C11" s="56">
        <v>2000</v>
      </c>
      <c r="D11" s="56"/>
      <c r="E11" s="57">
        <f t="shared" si="0"/>
        <v>0</v>
      </c>
    </row>
    <row r="12" spans="1:5" ht="143.25" customHeight="1" thickBot="1" x14ac:dyDescent="0.3">
      <c r="A12" s="63" t="s">
        <v>147</v>
      </c>
      <c r="B12" s="64" t="s">
        <v>148</v>
      </c>
      <c r="C12" s="65">
        <v>1000</v>
      </c>
      <c r="D12" s="65"/>
      <c r="E12" s="66">
        <f>D12/C12*100</f>
        <v>0</v>
      </c>
    </row>
    <row r="13" spans="1:5" ht="16.5" thickBot="1" x14ac:dyDescent="0.3">
      <c r="A13" s="58"/>
      <c r="B13" s="67" t="s">
        <v>11</v>
      </c>
      <c r="C13" s="68">
        <f>SUM(C4:C12)</f>
        <v>20350</v>
      </c>
      <c r="D13" s="68">
        <f>SUM(D4:D12)</f>
        <v>0</v>
      </c>
      <c r="E13" s="69">
        <f>D13/C13*100</f>
        <v>0</v>
      </c>
    </row>
  </sheetData>
  <mergeCells count="4">
    <mergeCell ref="E2:E3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G12" sqref="G12"/>
    </sheetView>
  </sheetViews>
  <sheetFormatPr defaultRowHeight="15" x14ac:dyDescent="0.25"/>
  <cols>
    <col min="1" max="1" width="11" style="49" customWidth="1"/>
    <col min="2" max="2" width="19.140625" style="71" customWidth="1"/>
    <col min="3" max="3" width="9.42578125" style="49" customWidth="1"/>
    <col min="4" max="4" width="12.5703125" style="49" customWidth="1"/>
    <col min="5" max="5" width="13.140625" style="50" bestFit="1" customWidth="1"/>
    <col min="6" max="16384" width="9.140625" style="71"/>
  </cols>
  <sheetData>
    <row r="1" spans="1:5" x14ac:dyDescent="0.25">
      <c r="A1" s="70" t="s">
        <v>151</v>
      </c>
    </row>
    <row r="2" spans="1:5" x14ac:dyDescent="0.25">
      <c r="A2" s="70" t="s">
        <v>150</v>
      </c>
    </row>
    <row r="3" spans="1:5" s="73" customFormat="1" ht="15.75" thickBot="1" x14ac:dyDescent="0.3">
      <c r="A3" s="72" t="s">
        <v>149</v>
      </c>
      <c r="C3" s="74"/>
      <c r="D3" s="74"/>
      <c r="E3" s="74"/>
    </row>
    <row r="4" spans="1:5" ht="15" customHeight="1" x14ac:dyDescent="0.25">
      <c r="A4" s="153" t="s">
        <v>0</v>
      </c>
      <c r="B4" s="151" t="s">
        <v>1</v>
      </c>
      <c r="C4" s="153" t="s">
        <v>183</v>
      </c>
      <c r="D4" s="52" t="s">
        <v>115</v>
      </c>
      <c r="E4" s="147" t="s">
        <v>94</v>
      </c>
    </row>
    <row r="5" spans="1:5" ht="15.75" customHeight="1" thickBot="1" x14ac:dyDescent="0.3">
      <c r="A5" s="154"/>
      <c r="B5" s="152"/>
      <c r="C5" s="154"/>
      <c r="D5" s="53" t="s">
        <v>184</v>
      </c>
      <c r="E5" s="148"/>
    </row>
    <row r="6" spans="1:5" ht="47.25" customHeight="1" thickBot="1" x14ac:dyDescent="0.3">
      <c r="A6" s="155" t="s">
        <v>116</v>
      </c>
      <c r="B6" s="75" t="s">
        <v>117</v>
      </c>
      <c r="C6" s="153">
        <v>3700</v>
      </c>
      <c r="D6" s="153"/>
      <c r="E6" s="147">
        <f>D6/C6*100</f>
        <v>0</v>
      </c>
    </row>
    <row r="7" spans="1:5" ht="16.5" hidden="1" customHeight="1" thickBot="1" x14ac:dyDescent="0.3">
      <c r="A7" s="156"/>
      <c r="B7" s="76" t="s">
        <v>118</v>
      </c>
      <c r="C7" s="158"/>
      <c r="D7" s="158"/>
      <c r="E7" s="159"/>
    </row>
    <row r="8" spans="1:5" ht="16.5" hidden="1" customHeight="1" thickBot="1" x14ac:dyDescent="0.3">
      <c r="A8" s="157"/>
      <c r="B8" s="55" t="s">
        <v>119</v>
      </c>
      <c r="C8" s="158"/>
      <c r="D8" s="158"/>
      <c r="E8" s="159"/>
    </row>
    <row r="9" spans="1:5" ht="48" thickBot="1" x14ac:dyDescent="0.3">
      <c r="A9" s="77"/>
      <c r="B9" s="78" t="s">
        <v>120</v>
      </c>
      <c r="C9" s="77">
        <v>100</v>
      </c>
      <c r="D9" s="77"/>
      <c r="E9" s="79">
        <f>D9/C9*110</f>
        <v>0</v>
      </c>
    </row>
    <row r="10" spans="1:5" ht="41.25" customHeight="1" thickBot="1" x14ac:dyDescent="0.3">
      <c r="A10" s="80"/>
      <c r="B10" s="55" t="s">
        <v>121</v>
      </c>
      <c r="C10" s="56">
        <v>60</v>
      </c>
      <c r="D10" s="56"/>
      <c r="E10" s="57">
        <f t="shared" ref="E10:E18" si="0">D10/C10*100</f>
        <v>0</v>
      </c>
    </row>
    <row r="11" spans="1:5" ht="52.5" customHeight="1" thickBot="1" x14ac:dyDescent="0.3">
      <c r="A11" s="80"/>
      <c r="B11" s="55" t="s">
        <v>122</v>
      </c>
      <c r="C11" s="56">
        <v>350</v>
      </c>
      <c r="D11" s="56"/>
      <c r="E11" s="57">
        <f t="shared" si="0"/>
        <v>0</v>
      </c>
    </row>
    <row r="12" spans="1:5" ht="56.25" customHeight="1" thickBot="1" x14ac:dyDescent="0.3">
      <c r="A12" s="80"/>
      <c r="B12" s="55" t="s">
        <v>123</v>
      </c>
      <c r="C12" s="56">
        <v>500</v>
      </c>
      <c r="D12" s="56"/>
      <c r="E12" s="57">
        <f t="shared" si="0"/>
        <v>0</v>
      </c>
    </row>
    <row r="13" spans="1:5" ht="53.25" customHeight="1" thickBot="1" x14ac:dyDescent="0.3">
      <c r="A13" s="80"/>
      <c r="B13" s="55" t="s">
        <v>124</v>
      </c>
      <c r="C13" s="56">
        <v>500</v>
      </c>
      <c r="D13" s="56"/>
      <c r="E13" s="57">
        <f t="shared" si="0"/>
        <v>0</v>
      </c>
    </row>
    <row r="14" spans="1:5" ht="75" customHeight="1" thickBot="1" x14ac:dyDescent="0.3">
      <c r="A14" s="80"/>
      <c r="B14" s="55" t="s">
        <v>125</v>
      </c>
      <c r="C14" s="56">
        <v>500</v>
      </c>
      <c r="D14" s="56"/>
      <c r="E14" s="57">
        <f t="shared" si="0"/>
        <v>0</v>
      </c>
    </row>
    <row r="15" spans="1:5" ht="83.25" customHeight="1" thickBot="1" x14ac:dyDescent="0.3">
      <c r="A15" s="80"/>
      <c r="B15" s="55" t="s">
        <v>126</v>
      </c>
      <c r="C15" s="56">
        <v>200</v>
      </c>
      <c r="D15" s="56"/>
      <c r="E15" s="57">
        <f t="shared" si="0"/>
        <v>0</v>
      </c>
    </row>
    <row r="16" spans="1:5" ht="70.5" customHeight="1" thickBot="1" x14ac:dyDescent="0.3">
      <c r="A16" s="80"/>
      <c r="B16" s="55" t="s">
        <v>127</v>
      </c>
      <c r="C16" s="56">
        <v>350</v>
      </c>
      <c r="D16" s="56"/>
      <c r="E16" s="57">
        <f t="shared" si="0"/>
        <v>0</v>
      </c>
    </row>
    <row r="17" spans="1:5" ht="61.5" customHeight="1" thickBot="1" x14ac:dyDescent="0.3">
      <c r="A17" s="80"/>
      <c r="B17" s="55" t="s">
        <v>128</v>
      </c>
      <c r="C17" s="56">
        <v>50</v>
      </c>
      <c r="D17" s="56"/>
      <c r="E17" s="57">
        <f t="shared" si="0"/>
        <v>0</v>
      </c>
    </row>
    <row r="18" spans="1:5" ht="28.5" customHeight="1" thickBot="1" x14ac:dyDescent="0.3">
      <c r="A18" s="80"/>
      <c r="B18" s="81" t="s">
        <v>129</v>
      </c>
      <c r="C18" s="82">
        <f>SUM(C6:C17)</f>
        <v>6310</v>
      </c>
      <c r="D18" s="82">
        <f>SUM(D6:D17)</f>
        <v>0</v>
      </c>
      <c r="E18" s="83">
        <f t="shared" si="0"/>
        <v>0</v>
      </c>
    </row>
  </sheetData>
  <mergeCells count="8">
    <mergeCell ref="A4:A5"/>
    <mergeCell ref="B4:B5"/>
    <mergeCell ref="C4:C5"/>
    <mergeCell ref="E4:E5"/>
    <mergeCell ref="A6:A8"/>
    <mergeCell ref="C6:C8"/>
    <mergeCell ref="D6:D8"/>
    <mergeCell ref="E6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F4" sqref="F4"/>
    </sheetView>
  </sheetViews>
  <sheetFormatPr defaultRowHeight="15" x14ac:dyDescent="0.25"/>
  <cols>
    <col min="1" max="1" width="9" customWidth="1"/>
    <col min="2" max="2" width="21.7109375" customWidth="1"/>
    <col min="3" max="3" width="9.140625" style="5"/>
    <col min="4" max="4" width="10.28515625" style="5" customWidth="1"/>
    <col min="5" max="5" width="13.140625" style="7" bestFit="1" customWidth="1"/>
  </cols>
  <sheetData>
    <row r="1" spans="1:7" s="11" customFormat="1" ht="15.75" thickBot="1" x14ac:dyDescent="0.3">
      <c r="A1" s="11" t="s">
        <v>144</v>
      </c>
      <c r="C1" s="12"/>
      <c r="D1" s="12"/>
      <c r="E1" s="17"/>
    </row>
    <row r="2" spans="1:7" ht="41.25" x14ac:dyDescent="0.25">
      <c r="A2" s="160" t="s">
        <v>0</v>
      </c>
      <c r="B2" s="160" t="s">
        <v>1</v>
      </c>
      <c r="C2" s="162" t="s">
        <v>183</v>
      </c>
      <c r="D2" s="6" t="s">
        <v>93</v>
      </c>
      <c r="E2" s="164" t="s">
        <v>94</v>
      </c>
      <c r="F2" s="11"/>
      <c r="G2" s="11"/>
    </row>
    <row r="3" spans="1:7" ht="15.75" thickBot="1" x14ac:dyDescent="0.3">
      <c r="A3" s="161"/>
      <c r="B3" s="161"/>
      <c r="C3" s="163"/>
      <c r="D3" s="2" t="s">
        <v>184</v>
      </c>
      <c r="E3" s="165"/>
      <c r="F3" s="11"/>
      <c r="G3" s="11"/>
    </row>
    <row r="4" spans="1:7" ht="30.75" thickBot="1" x14ac:dyDescent="0.3">
      <c r="A4" s="10" t="s">
        <v>140</v>
      </c>
      <c r="B4" s="1" t="s">
        <v>4</v>
      </c>
      <c r="C4" s="2">
        <v>6000</v>
      </c>
      <c r="D4" s="2"/>
      <c r="E4" s="8">
        <f t="shared" ref="E4:E13" si="0">D4/C4*100</f>
        <v>0</v>
      </c>
      <c r="F4" s="11"/>
      <c r="G4" s="11"/>
    </row>
    <row r="5" spans="1:7" ht="30.75" thickBot="1" x14ac:dyDescent="0.3">
      <c r="A5" s="10" t="s">
        <v>138</v>
      </c>
      <c r="B5" s="1" t="s">
        <v>5</v>
      </c>
      <c r="C5" s="2">
        <v>1000</v>
      </c>
      <c r="D5" s="2"/>
      <c r="E5" s="8">
        <f t="shared" si="0"/>
        <v>0</v>
      </c>
      <c r="F5" s="11"/>
      <c r="G5" s="11"/>
    </row>
    <row r="6" spans="1:7" ht="39" customHeight="1" thickBot="1" x14ac:dyDescent="0.3">
      <c r="A6" s="10"/>
      <c r="B6" s="1" t="s">
        <v>6</v>
      </c>
      <c r="C6" s="2">
        <v>500</v>
      </c>
      <c r="D6" s="2"/>
      <c r="E6" s="8">
        <f>D6/C6*100</f>
        <v>0</v>
      </c>
      <c r="F6" s="11"/>
      <c r="G6" s="11"/>
    </row>
    <row r="7" spans="1:7" ht="165.75" thickBot="1" x14ac:dyDescent="0.3">
      <c r="A7" s="16" t="s">
        <v>95</v>
      </c>
      <c r="B7" s="1" t="s">
        <v>96</v>
      </c>
      <c r="C7" s="2">
        <v>1200</v>
      </c>
      <c r="D7" s="2"/>
      <c r="E7" s="8">
        <f t="shared" si="0"/>
        <v>0</v>
      </c>
      <c r="F7" s="11"/>
      <c r="G7" s="11"/>
    </row>
    <row r="8" spans="1:7" ht="60.75" thickBot="1" x14ac:dyDescent="0.3">
      <c r="A8" s="16" t="s">
        <v>97</v>
      </c>
      <c r="B8" s="1" t="s">
        <v>98</v>
      </c>
      <c r="C8" s="2">
        <v>21500</v>
      </c>
      <c r="D8" s="2"/>
      <c r="E8" s="8">
        <f t="shared" si="0"/>
        <v>0</v>
      </c>
      <c r="F8" s="11"/>
      <c r="G8" s="11"/>
    </row>
    <row r="9" spans="1:7" ht="45.75" thickBot="1" x14ac:dyDescent="0.3">
      <c r="A9" s="16" t="s">
        <v>99</v>
      </c>
      <c r="B9" s="1" t="s">
        <v>100</v>
      </c>
      <c r="C9" s="2">
        <v>3650</v>
      </c>
      <c r="D9" s="2"/>
      <c r="E9" s="8">
        <f t="shared" si="0"/>
        <v>0</v>
      </c>
      <c r="F9" s="11"/>
      <c r="G9" s="11"/>
    </row>
    <row r="10" spans="1:7" ht="30.75" thickBot="1" x14ac:dyDescent="0.3">
      <c r="A10" s="16" t="s">
        <v>101</v>
      </c>
      <c r="B10" s="1" t="s">
        <v>102</v>
      </c>
      <c r="C10" s="2">
        <v>20</v>
      </c>
      <c r="D10" s="2"/>
      <c r="E10" s="8">
        <f t="shared" si="0"/>
        <v>0</v>
      </c>
      <c r="F10" s="11"/>
      <c r="G10" s="11"/>
    </row>
    <row r="11" spans="1:7" ht="105.75" thickBot="1" x14ac:dyDescent="0.3">
      <c r="A11" s="16" t="s">
        <v>103</v>
      </c>
      <c r="B11" s="1" t="s">
        <v>104</v>
      </c>
      <c r="C11" s="2">
        <v>16500</v>
      </c>
      <c r="D11" s="2"/>
      <c r="E11" s="8">
        <f t="shared" si="0"/>
        <v>0</v>
      </c>
      <c r="F11" s="11"/>
      <c r="G11" s="11"/>
    </row>
    <row r="12" spans="1:7" ht="240.75" thickBot="1" x14ac:dyDescent="0.3">
      <c r="A12" s="16" t="s">
        <v>105</v>
      </c>
      <c r="B12" s="1" t="s">
        <v>106</v>
      </c>
      <c r="C12" s="2">
        <v>1800</v>
      </c>
      <c r="D12" s="2"/>
      <c r="E12" s="8">
        <f t="shared" si="0"/>
        <v>0</v>
      </c>
      <c r="F12" s="11"/>
      <c r="G12" s="11"/>
    </row>
    <row r="13" spans="1:7" ht="60.75" thickBot="1" x14ac:dyDescent="0.3">
      <c r="A13" s="16" t="s">
        <v>107</v>
      </c>
      <c r="B13" s="1" t="s">
        <v>108</v>
      </c>
      <c r="C13" s="2">
        <v>100</v>
      </c>
      <c r="D13" s="2"/>
      <c r="E13" s="8">
        <f t="shared" si="0"/>
        <v>0</v>
      </c>
      <c r="F13" s="11"/>
      <c r="G13" s="11"/>
    </row>
    <row r="14" spans="1:7" ht="15.75" thickBot="1" x14ac:dyDescent="0.3">
      <c r="A14" s="16"/>
      <c r="B14" s="1" t="s">
        <v>109</v>
      </c>
      <c r="C14" s="2"/>
      <c r="D14" s="2"/>
      <c r="E14" s="8"/>
      <c r="F14" s="11"/>
      <c r="G14" s="11"/>
    </row>
    <row r="15" spans="1:7" ht="60.75" thickBot="1" x14ac:dyDescent="0.3">
      <c r="A15" s="16" t="s">
        <v>110</v>
      </c>
      <c r="B15" s="1" t="s">
        <v>111</v>
      </c>
      <c r="C15" s="2">
        <v>4100</v>
      </c>
      <c r="D15" s="2"/>
      <c r="E15" s="8">
        <f>D15/C15*100</f>
        <v>0</v>
      </c>
      <c r="F15" s="11"/>
      <c r="G15" s="11"/>
    </row>
    <row r="16" spans="1:7" ht="64.5" customHeight="1" thickBot="1" x14ac:dyDescent="0.3">
      <c r="A16" s="14" t="s">
        <v>112</v>
      </c>
      <c r="B16" s="14" t="s">
        <v>113</v>
      </c>
      <c r="C16" s="13">
        <v>50</v>
      </c>
      <c r="D16" s="13"/>
      <c r="E16" s="15">
        <f>D16/C16*100</f>
        <v>0</v>
      </c>
      <c r="F16" s="11"/>
      <c r="G16" s="11"/>
    </row>
    <row r="17" spans="1:7" ht="30.75" thickBot="1" x14ac:dyDescent="0.3">
      <c r="A17" s="10"/>
      <c r="B17" s="1" t="s">
        <v>156</v>
      </c>
      <c r="C17" s="2">
        <v>100</v>
      </c>
      <c r="D17" s="2"/>
      <c r="E17" s="8">
        <f t="shared" ref="E17" si="1">D17/C17*100</f>
        <v>0</v>
      </c>
      <c r="F17" s="11"/>
      <c r="G17" s="11"/>
    </row>
    <row r="18" spans="1:7" ht="29.25" thickBot="1" x14ac:dyDescent="0.3">
      <c r="A18" s="16"/>
      <c r="B18" s="3" t="s">
        <v>114</v>
      </c>
      <c r="C18" s="4">
        <f>SUM(C4:C17)</f>
        <v>56520</v>
      </c>
      <c r="D18" s="4">
        <f>SUM(D4:D17)</f>
        <v>0</v>
      </c>
      <c r="E18" s="9">
        <f>D18/C18*100</f>
        <v>0</v>
      </c>
      <c r="F18" s="11"/>
      <c r="G18" s="11"/>
    </row>
  </sheetData>
  <mergeCells count="4">
    <mergeCell ref="A2:A3"/>
    <mergeCell ref="B2:B3"/>
    <mergeCell ref="C2:C3"/>
    <mergeCell ref="E2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H48" sqref="H48"/>
    </sheetView>
  </sheetViews>
  <sheetFormatPr defaultRowHeight="15.75" x14ac:dyDescent="0.25"/>
  <cols>
    <col min="1" max="1" width="9.140625" style="84" customWidth="1"/>
    <col min="2" max="2" width="43.5703125" style="84" customWidth="1"/>
    <col min="3" max="3" width="12.85546875" style="85" customWidth="1"/>
    <col min="4" max="4" width="10.85546875" style="85" customWidth="1"/>
    <col min="5" max="5" width="8.42578125" style="86" bestFit="1" customWidth="1"/>
    <col min="6" max="16384" width="9.140625" style="84"/>
  </cols>
  <sheetData>
    <row r="1" spans="1:5" ht="16.5" thickBot="1" x14ac:dyDescent="0.3">
      <c r="A1" s="84" t="s">
        <v>14</v>
      </c>
    </row>
    <row r="2" spans="1:5" ht="31.5" x14ac:dyDescent="0.25">
      <c r="A2" s="65" t="s">
        <v>15</v>
      </c>
      <c r="B2" s="153" t="s">
        <v>1</v>
      </c>
      <c r="C2" s="87" t="s">
        <v>152</v>
      </c>
      <c r="D2" s="87" t="s">
        <v>17</v>
      </c>
      <c r="E2" s="139" t="s">
        <v>18</v>
      </c>
    </row>
    <row r="3" spans="1:5" ht="32.25" thickBot="1" x14ac:dyDescent="0.3">
      <c r="A3" s="80" t="s">
        <v>16</v>
      </c>
      <c r="B3" s="154"/>
      <c r="C3" s="56">
        <v>2022</v>
      </c>
      <c r="D3" s="56">
        <v>2022</v>
      </c>
      <c r="E3" s="140"/>
    </row>
    <row r="4" spans="1:5" ht="31.5" x14ac:dyDescent="0.25">
      <c r="A4" s="88" t="s">
        <v>19</v>
      </c>
      <c r="B4" s="89" t="s">
        <v>20</v>
      </c>
      <c r="C4" s="90">
        <v>40535</v>
      </c>
      <c r="D4" s="90"/>
      <c r="E4" s="91">
        <f t="shared" ref="E4:E15" si="0">D4/C4*100</f>
        <v>0</v>
      </c>
    </row>
    <row r="5" spans="1:5" ht="31.5" x14ac:dyDescent="0.25">
      <c r="A5" s="92" t="s">
        <v>21</v>
      </c>
      <c r="B5" s="18" t="s">
        <v>22</v>
      </c>
      <c r="C5" s="93">
        <v>13</v>
      </c>
      <c r="D5" s="93"/>
      <c r="E5" s="94">
        <f t="shared" si="0"/>
        <v>0</v>
      </c>
    </row>
    <row r="6" spans="1:5" x14ac:dyDescent="0.25">
      <c r="A6" s="92" t="s">
        <v>23</v>
      </c>
      <c r="B6" s="18" t="s">
        <v>24</v>
      </c>
      <c r="C6" s="93">
        <v>13</v>
      </c>
      <c r="D6" s="93"/>
      <c r="E6" s="94">
        <f t="shared" si="0"/>
        <v>0</v>
      </c>
    </row>
    <row r="7" spans="1:5" x14ac:dyDescent="0.25">
      <c r="A7" s="92" t="s">
        <v>25</v>
      </c>
      <c r="B7" s="18" t="s">
        <v>26</v>
      </c>
      <c r="C7" s="93">
        <v>13</v>
      </c>
      <c r="D7" s="93"/>
      <c r="E7" s="94">
        <f t="shared" si="0"/>
        <v>0</v>
      </c>
    </row>
    <row r="8" spans="1:5" x14ac:dyDescent="0.25">
      <c r="A8" s="92" t="s">
        <v>27</v>
      </c>
      <c r="B8" s="18" t="s">
        <v>28</v>
      </c>
      <c r="C8" s="93">
        <v>13</v>
      </c>
      <c r="D8" s="93"/>
      <c r="E8" s="94">
        <f t="shared" si="0"/>
        <v>0</v>
      </c>
    </row>
    <row r="9" spans="1:5" x14ac:dyDescent="0.25">
      <c r="A9" s="92" t="s">
        <v>29</v>
      </c>
      <c r="B9" s="18" t="s">
        <v>30</v>
      </c>
      <c r="C9" s="93">
        <v>13</v>
      </c>
      <c r="D9" s="93"/>
      <c r="E9" s="94">
        <f t="shared" si="0"/>
        <v>0</v>
      </c>
    </row>
    <row r="10" spans="1:5" x14ac:dyDescent="0.25">
      <c r="A10" s="92" t="s">
        <v>31</v>
      </c>
      <c r="B10" s="18" t="s">
        <v>32</v>
      </c>
      <c r="C10" s="93">
        <v>13</v>
      </c>
      <c r="D10" s="93"/>
      <c r="E10" s="94">
        <f t="shared" si="0"/>
        <v>0</v>
      </c>
    </row>
    <row r="11" spans="1:5" x14ac:dyDescent="0.25">
      <c r="A11" s="92" t="s">
        <v>33</v>
      </c>
      <c r="B11" s="18" t="s">
        <v>34</v>
      </c>
      <c r="C11" s="93">
        <v>13</v>
      </c>
      <c r="D11" s="93"/>
      <c r="E11" s="94">
        <f t="shared" si="0"/>
        <v>0</v>
      </c>
    </row>
    <row r="12" spans="1:5" x14ac:dyDescent="0.25">
      <c r="A12" s="92" t="s">
        <v>35</v>
      </c>
      <c r="B12" s="18" t="s">
        <v>36</v>
      </c>
      <c r="C12" s="93">
        <v>13</v>
      </c>
      <c r="D12" s="93"/>
      <c r="E12" s="94">
        <f t="shared" si="0"/>
        <v>0</v>
      </c>
    </row>
    <row r="13" spans="1:5" x14ac:dyDescent="0.25">
      <c r="A13" s="92" t="s">
        <v>37</v>
      </c>
      <c r="B13" s="18" t="s">
        <v>38</v>
      </c>
      <c r="C13" s="93">
        <v>13</v>
      </c>
      <c r="D13" s="93"/>
      <c r="E13" s="94">
        <f t="shared" si="0"/>
        <v>0</v>
      </c>
    </row>
    <row r="14" spans="1:5" x14ac:dyDescent="0.25">
      <c r="A14" s="92" t="s">
        <v>39</v>
      </c>
      <c r="B14" s="18" t="s">
        <v>40</v>
      </c>
      <c r="C14" s="93">
        <v>17</v>
      </c>
      <c r="D14" s="93"/>
      <c r="E14" s="94">
        <f t="shared" si="0"/>
        <v>0</v>
      </c>
    </row>
    <row r="15" spans="1:5" x14ac:dyDescent="0.25">
      <c r="A15" s="92" t="s">
        <v>41</v>
      </c>
      <c r="B15" s="18" t="s">
        <v>42</v>
      </c>
      <c r="C15" s="93">
        <v>380</v>
      </c>
      <c r="D15" s="93"/>
      <c r="E15" s="94">
        <f t="shared" si="0"/>
        <v>0</v>
      </c>
    </row>
    <row r="16" spans="1:5" ht="31.5" x14ac:dyDescent="0.25">
      <c r="A16" s="92" t="s">
        <v>43</v>
      </c>
      <c r="B16" s="18" t="s">
        <v>44</v>
      </c>
      <c r="C16" s="93">
        <v>1</v>
      </c>
      <c r="D16" s="93"/>
      <c r="E16" s="94"/>
    </row>
    <row r="17" spans="1:5" ht="31.5" x14ac:dyDescent="0.25">
      <c r="A17" s="92" t="s">
        <v>45</v>
      </c>
      <c r="B17" s="18" t="s">
        <v>46</v>
      </c>
      <c r="C17" s="93">
        <v>3620</v>
      </c>
      <c r="D17" s="93"/>
      <c r="E17" s="94">
        <f t="shared" ref="E17:E27" si="1">D17/C17*100</f>
        <v>0</v>
      </c>
    </row>
    <row r="18" spans="1:5" ht="31.5" x14ac:dyDescent="0.25">
      <c r="A18" s="92" t="s">
        <v>47</v>
      </c>
      <c r="B18" s="18" t="s">
        <v>48</v>
      </c>
      <c r="C18" s="93">
        <v>22515</v>
      </c>
      <c r="D18" s="93"/>
      <c r="E18" s="94">
        <f t="shared" si="1"/>
        <v>0</v>
      </c>
    </row>
    <row r="19" spans="1:5" ht="31.5" x14ac:dyDescent="0.25">
      <c r="A19" s="92" t="s">
        <v>49</v>
      </c>
      <c r="B19" s="18" t="s">
        <v>50</v>
      </c>
      <c r="C19" s="93">
        <v>547</v>
      </c>
      <c r="D19" s="93"/>
      <c r="E19" s="94">
        <f t="shared" si="1"/>
        <v>0</v>
      </c>
    </row>
    <row r="20" spans="1:5" x14ac:dyDescent="0.25">
      <c r="A20" s="92" t="s">
        <v>51</v>
      </c>
      <c r="B20" s="18" t="s">
        <v>52</v>
      </c>
      <c r="C20" s="93">
        <v>19331</v>
      </c>
      <c r="D20" s="93"/>
      <c r="E20" s="94">
        <f t="shared" si="1"/>
        <v>0</v>
      </c>
    </row>
    <row r="21" spans="1:5" x14ac:dyDescent="0.25">
      <c r="A21" s="96" t="s">
        <v>53</v>
      </c>
      <c r="B21" s="95" t="s">
        <v>54</v>
      </c>
      <c r="C21" s="93">
        <v>233</v>
      </c>
      <c r="D21" s="93"/>
      <c r="E21" s="94">
        <f t="shared" si="1"/>
        <v>0</v>
      </c>
    </row>
    <row r="22" spans="1:5" ht="31.5" x14ac:dyDescent="0.25">
      <c r="A22" s="92" t="s">
        <v>55</v>
      </c>
      <c r="B22" s="18" t="s">
        <v>56</v>
      </c>
      <c r="C22" s="93">
        <v>638</v>
      </c>
      <c r="D22" s="93"/>
      <c r="E22" s="94">
        <f t="shared" si="1"/>
        <v>0</v>
      </c>
    </row>
    <row r="23" spans="1:5" ht="31.5" x14ac:dyDescent="0.25">
      <c r="A23" s="92" t="s">
        <v>57</v>
      </c>
      <c r="B23" s="18" t="s">
        <v>58</v>
      </c>
      <c r="C23" s="93">
        <v>11</v>
      </c>
      <c r="D23" s="93"/>
      <c r="E23" s="94">
        <f t="shared" si="1"/>
        <v>0</v>
      </c>
    </row>
    <row r="24" spans="1:5" ht="31.5" x14ac:dyDescent="0.25">
      <c r="A24" s="92" t="s">
        <v>59</v>
      </c>
      <c r="B24" s="18" t="s">
        <v>60</v>
      </c>
      <c r="C24" s="93">
        <v>108</v>
      </c>
      <c r="D24" s="93"/>
      <c r="E24" s="94">
        <f t="shared" si="1"/>
        <v>0</v>
      </c>
    </row>
    <row r="25" spans="1:5" x14ac:dyDescent="0.25">
      <c r="A25" s="92" t="s">
        <v>61</v>
      </c>
      <c r="B25" s="18" t="s">
        <v>62</v>
      </c>
      <c r="C25" s="93">
        <v>47097</v>
      </c>
      <c r="D25" s="93"/>
      <c r="E25" s="94">
        <f t="shared" si="1"/>
        <v>0</v>
      </c>
    </row>
    <row r="26" spans="1:5" ht="47.25" x14ac:dyDescent="0.25">
      <c r="A26" s="92" t="s">
        <v>63</v>
      </c>
      <c r="B26" s="18" t="s">
        <v>64</v>
      </c>
      <c r="C26" s="93">
        <v>1334</v>
      </c>
      <c r="D26" s="93"/>
      <c r="E26" s="94">
        <f t="shared" si="1"/>
        <v>0</v>
      </c>
    </row>
    <row r="27" spans="1:5" ht="47.25" x14ac:dyDescent="0.25">
      <c r="A27" s="92" t="s">
        <v>65</v>
      </c>
      <c r="B27" s="18" t="s">
        <v>66</v>
      </c>
      <c r="C27" s="93">
        <v>8</v>
      </c>
      <c r="D27" s="93"/>
      <c r="E27" s="94">
        <f t="shared" si="1"/>
        <v>0</v>
      </c>
    </row>
    <row r="28" spans="1:5" ht="31.5" x14ac:dyDescent="0.25">
      <c r="A28" s="92" t="s">
        <v>67</v>
      </c>
      <c r="B28" s="18" t="s">
        <v>68</v>
      </c>
      <c r="C28" s="93">
        <v>1013</v>
      </c>
      <c r="D28" s="93"/>
      <c r="E28" s="94">
        <f t="shared" ref="E28:E46" si="2">D28/C28*100</f>
        <v>0</v>
      </c>
    </row>
    <row r="29" spans="1:5" ht="31.5" x14ac:dyDescent="0.25">
      <c r="A29" s="92" t="s">
        <v>69</v>
      </c>
      <c r="B29" s="18" t="s">
        <v>70</v>
      </c>
      <c r="C29" s="93">
        <v>2279</v>
      </c>
      <c r="D29" s="93"/>
      <c r="E29" s="94">
        <f t="shared" si="2"/>
        <v>0</v>
      </c>
    </row>
    <row r="30" spans="1:5" ht="31.5" x14ac:dyDescent="0.25">
      <c r="A30" s="92" t="s">
        <v>71</v>
      </c>
      <c r="B30" s="18" t="s">
        <v>72</v>
      </c>
      <c r="C30" s="93">
        <v>932</v>
      </c>
      <c r="D30" s="93"/>
      <c r="E30" s="94">
        <f t="shared" si="2"/>
        <v>0</v>
      </c>
    </row>
    <row r="31" spans="1:5" ht="31.5" x14ac:dyDescent="0.25">
      <c r="A31" s="92" t="s">
        <v>73</v>
      </c>
      <c r="B31" s="18" t="s">
        <v>74</v>
      </c>
      <c r="C31" s="93">
        <v>851</v>
      </c>
      <c r="D31" s="93"/>
      <c r="E31" s="94">
        <f t="shared" si="2"/>
        <v>0</v>
      </c>
    </row>
    <row r="32" spans="1:5" ht="31.5" x14ac:dyDescent="0.25">
      <c r="A32" s="92" t="s">
        <v>75</v>
      </c>
      <c r="B32" s="18" t="s">
        <v>76</v>
      </c>
      <c r="C32" s="93">
        <v>174</v>
      </c>
      <c r="D32" s="93"/>
      <c r="E32" s="94">
        <f t="shared" si="2"/>
        <v>0</v>
      </c>
    </row>
    <row r="33" spans="1:5" ht="47.25" x14ac:dyDescent="0.25">
      <c r="A33" s="92" t="s">
        <v>77</v>
      </c>
      <c r="B33" s="18" t="s">
        <v>78</v>
      </c>
      <c r="C33" s="93">
        <v>28907</v>
      </c>
      <c r="D33" s="93"/>
      <c r="E33" s="94">
        <f t="shared" si="2"/>
        <v>0</v>
      </c>
    </row>
    <row r="34" spans="1:5" x14ac:dyDescent="0.25">
      <c r="A34" s="92" t="s">
        <v>79</v>
      </c>
      <c r="B34" s="18" t="s">
        <v>80</v>
      </c>
      <c r="C34" s="93">
        <v>380</v>
      </c>
      <c r="D34" s="93"/>
      <c r="E34" s="94">
        <f t="shared" si="2"/>
        <v>0</v>
      </c>
    </row>
    <row r="35" spans="1:5" ht="31.5" x14ac:dyDescent="0.25">
      <c r="A35" s="92" t="s">
        <v>81</v>
      </c>
      <c r="B35" s="18" t="s">
        <v>82</v>
      </c>
      <c r="C35" s="93">
        <v>1922</v>
      </c>
      <c r="D35" s="93"/>
      <c r="E35" s="94">
        <f t="shared" si="2"/>
        <v>0</v>
      </c>
    </row>
    <row r="36" spans="1:5" x14ac:dyDescent="0.25">
      <c r="A36" s="92" t="s">
        <v>83</v>
      </c>
      <c r="B36" s="18" t="s">
        <v>84</v>
      </c>
      <c r="C36" s="93">
        <v>3621</v>
      </c>
      <c r="D36" s="93"/>
      <c r="E36" s="94">
        <f t="shared" si="2"/>
        <v>0</v>
      </c>
    </row>
    <row r="37" spans="1:5" ht="31.5" x14ac:dyDescent="0.25">
      <c r="A37" s="92" t="s">
        <v>85</v>
      </c>
      <c r="B37" s="18" t="s">
        <v>86</v>
      </c>
      <c r="C37" s="93">
        <v>16980</v>
      </c>
      <c r="D37" s="93"/>
      <c r="E37" s="94">
        <f t="shared" si="2"/>
        <v>0</v>
      </c>
    </row>
    <row r="38" spans="1:5" x14ac:dyDescent="0.25">
      <c r="A38" s="92" t="s">
        <v>87</v>
      </c>
      <c r="B38" s="18" t="s">
        <v>88</v>
      </c>
      <c r="C38" s="93">
        <v>26</v>
      </c>
      <c r="D38" s="93"/>
      <c r="E38" s="94">
        <f t="shared" si="2"/>
        <v>0</v>
      </c>
    </row>
    <row r="39" spans="1:5" x14ac:dyDescent="0.25">
      <c r="A39" s="93" t="s">
        <v>146</v>
      </c>
      <c r="B39" s="97" t="s">
        <v>89</v>
      </c>
      <c r="C39" s="93">
        <v>511</v>
      </c>
      <c r="D39" s="93"/>
      <c r="E39" s="94">
        <f t="shared" si="2"/>
        <v>0</v>
      </c>
    </row>
    <row r="40" spans="1:5" x14ac:dyDescent="0.25">
      <c r="A40" s="93" t="s">
        <v>90</v>
      </c>
      <c r="B40" s="97" t="s">
        <v>91</v>
      </c>
      <c r="C40" s="93">
        <v>643</v>
      </c>
      <c r="D40" s="93"/>
      <c r="E40" s="94">
        <f t="shared" si="2"/>
        <v>0</v>
      </c>
    </row>
    <row r="41" spans="1:5" x14ac:dyDescent="0.25">
      <c r="A41" s="93"/>
      <c r="B41" s="97" t="s">
        <v>158</v>
      </c>
      <c r="C41" s="93">
        <v>200</v>
      </c>
      <c r="D41" s="93"/>
      <c r="E41" s="94">
        <f t="shared" si="2"/>
        <v>0</v>
      </c>
    </row>
    <row r="42" spans="1:5" x14ac:dyDescent="0.25">
      <c r="A42" s="93"/>
      <c r="B42" s="97" t="s">
        <v>173</v>
      </c>
      <c r="C42" s="93">
        <v>1000</v>
      </c>
      <c r="D42" s="93"/>
      <c r="E42" s="94">
        <f t="shared" si="2"/>
        <v>0</v>
      </c>
    </row>
    <row r="43" spans="1:5" x14ac:dyDescent="0.25">
      <c r="A43" s="93"/>
      <c r="B43" s="97" t="s">
        <v>159</v>
      </c>
      <c r="C43" s="93">
        <v>500</v>
      </c>
      <c r="D43" s="93"/>
      <c r="E43" s="94">
        <f t="shared" si="2"/>
        <v>0</v>
      </c>
    </row>
    <row r="44" spans="1:5" x14ac:dyDescent="0.25">
      <c r="A44" s="93"/>
      <c r="B44" s="98" t="s">
        <v>174</v>
      </c>
      <c r="C44" s="93">
        <v>50</v>
      </c>
      <c r="D44" s="93"/>
      <c r="E44" s="94">
        <f t="shared" si="2"/>
        <v>0</v>
      </c>
    </row>
    <row r="45" spans="1:5" x14ac:dyDescent="0.25">
      <c r="A45" s="93"/>
      <c r="B45" s="84" t="s">
        <v>175</v>
      </c>
      <c r="C45" s="93">
        <v>100</v>
      </c>
      <c r="D45" s="93"/>
      <c r="E45" s="94">
        <f t="shared" si="2"/>
        <v>0</v>
      </c>
    </row>
    <row r="46" spans="1:5" ht="16.5" thickBot="1" x14ac:dyDescent="0.3">
      <c r="A46" s="99"/>
      <c r="B46" s="100" t="s">
        <v>92</v>
      </c>
      <c r="C46" s="101">
        <f>SUM(C4:C45)</f>
        <v>196581</v>
      </c>
      <c r="D46" s="101">
        <f>SUM(D4:D45)</f>
        <v>0</v>
      </c>
      <c r="E46" s="102">
        <f t="shared" si="2"/>
        <v>0</v>
      </c>
    </row>
    <row r="48" spans="1:5" x14ac:dyDescent="0.25">
      <c r="B48" s="103" t="s">
        <v>155</v>
      </c>
      <c r="C48" s="104">
        <v>359461</v>
      </c>
      <c r="D48" s="104"/>
      <c r="E48" s="105">
        <f>D48/C48*100</f>
        <v>0</v>
      </c>
    </row>
    <row r="51" spans="2:3" x14ac:dyDescent="0.25">
      <c r="B51" s="85"/>
      <c r="C51" s="85" t="s">
        <v>181</v>
      </c>
    </row>
    <row r="53" spans="2:3" x14ac:dyDescent="0.25">
      <c r="C53" s="103" t="s">
        <v>180</v>
      </c>
    </row>
    <row r="54" spans="2:3" x14ac:dyDescent="0.25">
      <c r="C54" s="130" t="s">
        <v>169</v>
      </c>
    </row>
  </sheetData>
  <mergeCells count="2">
    <mergeCell ref="B2:B3"/>
    <mergeCell ref="E2:E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2" zoomScale="130" zoomScaleNormal="130" workbookViewId="0">
      <selection activeCell="G21" sqref="G21"/>
    </sheetView>
  </sheetViews>
  <sheetFormatPr defaultRowHeight="15" x14ac:dyDescent="0.25"/>
  <cols>
    <col min="1" max="1" width="9" style="110" customWidth="1"/>
    <col min="2" max="2" width="43" style="110" bestFit="1" customWidth="1"/>
    <col min="3" max="3" width="9.140625" style="127"/>
    <col min="4" max="4" width="10.7109375" style="127" customWidth="1"/>
    <col min="5" max="5" width="13.140625" style="128" bestFit="1" customWidth="1"/>
    <col min="6" max="16384" width="9.140625" style="110"/>
  </cols>
  <sheetData>
    <row r="1" spans="1:5" ht="15.75" thickBot="1" x14ac:dyDescent="0.3">
      <c r="A1" s="106" t="s">
        <v>137</v>
      </c>
      <c r="B1" s="107"/>
      <c r="C1" s="108"/>
      <c r="D1" s="108"/>
      <c r="E1" s="109"/>
    </row>
    <row r="2" spans="1:5" ht="42" thickBot="1" x14ac:dyDescent="0.3">
      <c r="A2" s="111" t="s">
        <v>0</v>
      </c>
      <c r="B2" s="112" t="s">
        <v>1</v>
      </c>
      <c r="C2" s="113" t="s">
        <v>183</v>
      </c>
      <c r="D2" s="114" t="s">
        <v>185</v>
      </c>
      <c r="E2" s="115" t="s">
        <v>94</v>
      </c>
    </row>
    <row r="3" spans="1:5" x14ac:dyDescent="0.25">
      <c r="A3" s="116" t="s">
        <v>12</v>
      </c>
      <c r="B3" s="117" t="s">
        <v>4</v>
      </c>
      <c r="C3" s="118">
        <v>7500</v>
      </c>
      <c r="D3" s="118"/>
      <c r="E3" s="119">
        <f t="shared" ref="E3:E22" si="0">D3/C3*100</f>
        <v>0</v>
      </c>
    </row>
    <row r="4" spans="1:5" x14ac:dyDescent="0.25">
      <c r="A4" s="120" t="s">
        <v>138</v>
      </c>
      <c r="B4" s="121" t="s">
        <v>5</v>
      </c>
      <c r="C4" s="122">
        <v>2000</v>
      </c>
      <c r="D4" s="122"/>
      <c r="E4" s="123">
        <f t="shared" si="0"/>
        <v>0</v>
      </c>
    </row>
    <row r="5" spans="1:5" x14ac:dyDescent="0.25">
      <c r="A5" s="120"/>
      <c r="B5" s="121" t="s">
        <v>6</v>
      </c>
      <c r="C5" s="122">
        <v>10</v>
      </c>
      <c r="D5" s="122"/>
      <c r="E5" s="123">
        <f>D5/C5*100</f>
        <v>0</v>
      </c>
    </row>
    <row r="6" spans="1:5" x14ac:dyDescent="0.25">
      <c r="A6" s="121"/>
      <c r="B6" s="124" t="s">
        <v>160</v>
      </c>
      <c r="C6" s="122">
        <v>200</v>
      </c>
      <c r="D6" s="122"/>
      <c r="E6" s="123">
        <f t="shared" si="0"/>
        <v>0</v>
      </c>
    </row>
    <row r="7" spans="1:5" x14ac:dyDescent="0.25">
      <c r="A7" s="121"/>
      <c r="B7" s="124" t="s">
        <v>161</v>
      </c>
      <c r="C7" s="122">
        <v>500</v>
      </c>
      <c r="D7" s="122"/>
      <c r="E7" s="123">
        <f t="shared" si="0"/>
        <v>0</v>
      </c>
    </row>
    <row r="8" spans="1:5" x14ac:dyDescent="0.25">
      <c r="A8" s="121"/>
      <c r="B8" s="124" t="s">
        <v>165</v>
      </c>
      <c r="C8" s="125">
        <v>20</v>
      </c>
      <c r="D8" s="122"/>
      <c r="E8" s="123">
        <f t="shared" si="0"/>
        <v>0</v>
      </c>
    </row>
    <row r="9" spans="1:5" x14ac:dyDescent="0.25">
      <c r="A9" s="121"/>
      <c r="B9" s="124" t="s">
        <v>166</v>
      </c>
      <c r="C9" s="125">
        <v>20</v>
      </c>
      <c r="D9" s="122"/>
      <c r="E9" s="123">
        <f t="shared" si="0"/>
        <v>0</v>
      </c>
    </row>
    <row r="10" spans="1:5" x14ac:dyDescent="0.25">
      <c r="A10" s="121"/>
      <c r="B10" s="124" t="s">
        <v>162</v>
      </c>
      <c r="C10" s="122">
        <v>50</v>
      </c>
      <c r="D10" s="122"/>
      <c r="E10" s="123">
        <f t="shared" si="0"/>
        <v>0</v>
      </c>
    </row>
    <row r="11" spans="1:5" x14ac:dyDescent="0.25">
      <c r="A11" s="121"/>
      <c r="B11" s="124" t="s">
        <v>177</v>
      </c>
      <c r="C11" s="122">
        <v>30</v>
      </c>
      <c r="D11" s="122"/>
      <c r="E11" s="123">
        <f t="shared" si="0"/>
        <v>0</v>
      </c>
    </row>
    <row r="12" spans="1:5" x14ac:dyDescent="0.25">
      <c r="A12" s="121"/>
      <c r="B12" s="124" t="s">
        <v>178</v>
      </c>
      <c r="C12" s="122">
        <v>50</v>
      </c>
      <c r="D12" s="122"/>
      <c r="E12" s="123">
        <f t="shared" si="0"/>
        <v>0</v>
      </c>
    </row>
    <row r="13" spans="1:5" x14ac:dyDescent="0.25">
      <c r="A13" s="121"/>
      <c r="B13" s="124" t="s">
        <v>163</v>
      </c>
      <c r="C13" s="122">
        <v>10</v>
      </c>
      <c r="D13" s="122"/>
      <c r="E13" s="123">
        <f t="shared" si="0"/>
        <v>0</v>
      </c>
    </row>
    <row r="14" spans="1:5" x14ac:dyDescent="0.25">
      <c r="A14" s="121"/>
      <c r="B14" s="124" t="s">
        <v>164</v>
      </c>
      <c r="C14" s="122">
        <v>200</v>
      </c>
      <c r="D14" s="122"/>
      <c r="E14" s="123">
        <f t="shared" si="0"/>
        <v>0</v>
      </c>
    </row>
    <row r="15" spans="1:5" x14ac:dyDescent="0.25">
      <c r="A15" s="121"/>
      <c r="B15" s="124" t="s">
        <v>171</v>
      </c>
      <c r="C15" s="122">
        <v>50</v>
      </c>
      <c r="D15" s="122"/>
      <c r="E15" s="123">
        <f t="shared" si="0"/>
        <v>0</v>
      </c>
    </row>
    <row r="16" spans="1:5" x14ac:dyDescent="0.25">
      <c r="A16" s="121"/>
      <c r="B16" s="126" t="s">
        <v>172</v>
      </c>
      <c r="C16" s="122">
        <v>100</v>
      </c>
      <c r="D16" s="122"/>
      <c r="E16" s="123">
        <f t="shared" si="0"/>
        <v>0</v>
      </c>
    </row>
    <row r="17" spans="1:5" x14ac:dyDescent="0.25">
      <c r="A17" s="121"/>
      <c r="B17" s="126" t="s">
        <v>167</v>
      </c>
      <c r="C17" s="122">
        <v>30</v>
      </c>
      <c r="D17" s="122"/>
      <c r="E17" s="123">
        <f t="shared" si="0"/>
        <v>0</v>
      </c>
    </row>
    <row r="18" spans="1:5" x14ac:dyDescent="0.25">
      <c r="A18" s="121"/>
      <c r="B18" s="121" t="s">
        <v>168</v>
      </c>
      <c r="C18" s="122">
        <v>10</v>
      </c>
      <c r="D18" s="122"/>
      <c r="E18" s="123">
        <f t="shared" si="0"/>
        <v>0</v>
      </c>
    </row>
    <row r="19" spans="1:5" x14ac:dyDescent="0.25">
      <c r="A19" s="121"/>
      <c r="B19" s="124" t="s">
        <v>157</v>
      </c>
      <c r="C19" s="122">
        <v>40</v>
      </c>
      <c r="D19" s="122"/>
      <c r="E19" s="123">
        <f t="shared" si="0"/>
        <v>0</v>
      </c>
    </row>
    <row r="20" spans="1:5" x14ac:dyDescent="0.25">
      <c r="A20" s="121"/>
      <c r="B20" s="124" t="s">
        <v>153</v>
      </c>
      <c r="C20" s="122">
        <v>50</v>
      </c>
      <c r="D20" s="122"/>
      <c r="E20" s="123">
        <f t="shared" si="0"/>
        <v>0</v>
      </c>
    </row>
    <row r="21" spans="1:5" x14ac:dyDescent="0.25">
      <c r="A21" s="121"/>
      <c r="B21" s="124" t="s">
        <v>139</v>
      </c>
      <c r="C21" s="122">
        <v>50</v>
      </c>
      <c r="D21" s="122"/>
      <c r="E21" s="123">
        <f t="shared" si="0"/>
        <v>0</v>
      </c>
    </row>
    <row r="22" spans="1:5" x14ac:dyDescent="0.25">
      <c r="A22" s="121"/>
      <c r="B22" s="124" t="s">
        <v>182</v>
      </c>
      <c r="C22" s="122">
        <v>20</v>
      </c>
      <c r="D22" s="122"/>
      <c r="E22" s="123">
        <f t="shared" si="0"/>
        <v>0</v>
      </c>
    </row>
    <row r="23" spans="1:5" ht="15.75" thickBot="1" x14ac:dyDescent="0.3">
      <c r="A23" s="131"/>
      <c r="B23" s="132" t="s">
        <v>114</v>
      </c>
      <c r="C23" s="133">
        <f>SUM(C3:C22)</f>
        <v>10940</v>
      </c>
      <c r="D23" s="133">
        <f>SUM(D3:D22)</f>
        <v>0</v>
      </c>
      <c r="E23" s="134">
        <f>D23/C23*100</f>
        <v>0</v>
      </c>
    </row>
    <row r="24" spans="1:5" ht="15.75" customHeight="1" x14ac:dyDescent="0.25">
      <c r="C24" s="103"/>
      <c r="D24" s="129" t="s">
        <v>179</v>
      </c>
      <c r="E24" s="71"/>
    </row>
    <row r="25" spans="1:5" ht="15.75" customHeight="1" x14ac:dyDescent="0.25">
      <c r="C25" s="130"/>
      <c r="D25" s="129"/>
      <c r="E25" s="71"/>
    </row>
    <row r="26" spans="1:5" x14ac:dyDescent="0.25">
      <c r="D26" s="127" t="s">
        <v>170</v>
      </c>
    </row>
    <row r="27" spans="1:5" x14ac:dyDescent="0.25">
      <c r="D27" s="127" t="s">
        <v>169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POLIKLINIČKO</vt:lpstr>
      <vt:lpstr>DEČJE</vt:lpstr>
      <vt:lpstr>VARIKOLOGIJA</vt:lpstr>
      <vt:lpstr>PATRONAŽA</vt:lpstr>
      <vt:lpstr>PRIM.DER.TER.1</vt:lpstr>
      <vt:lpstr>LABORATORIJA</vt:lpstr>
      <vt:lpstr>KOZMETIKA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2020-02-10T09:47:21Z</cp:lastPrinted>
  <dcterms:created xsi:type="dcterms:W3CDTF">2017-04-25T11:18:05Z</dcterms:created>
  <dcterms:modified xsi:type="dcterms:W3CDTF">2022-11-01T08:24:02Z</dcterms:modified>
</cp:coreProperties>
</file>