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5195" windowHeight="7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<sst xmlns="http://schemas.openxmlformats.org/spreadsheetml/2006/main" count="171" uniqueCount="163">
  <si>
    <t>Grupa</t>
  </si>
  <si>
    <t>Konto</t>
  </si>
  <si>
    <t>Opis</t>
  </si>
  <si>
    <t>Ukupno</t>
  </si>
  <si>
    <t>RZZO</t>
  </si>
  <si>
    <t>Budžet II</t>
  </si>
  <si>
    <t>Sopstvena sredstva</t>
  </si>
  <si>
    <t>Ostali izvori</t>
  </si>
  <si>
    <t>PRIHODI</t>
  </si>
  <si>
    <t>Tekući prihodi</t>
  </si>
  <si>
    <t>Transferi između budžetskih korisnika na istom nivou</t>
  </si>
  <si>
    <t>Transferi - plata</t>
  </si>
  <si>
    <t>Transferi - prevoz</t>
  </si>
  <si>
    <t>Transferi - lekovi</t>
  </si>
  <si>
    <t>Transferi - energenti</t>
  </si>
  <si>
    <t>Transferi - sanitetski i medicinski materijal</t>
  </si>
  <si>
    <t>Transferi - invalidi rada</t>
  </si>
  <si>
    <t>781111P</t>
  </si>
  <si>
    <t>Participacija</t>
  </si>
  <si>
    <t>Prihodi indirektnih korisnika RFZO koji se ostvaruju dodatnim aktivnosima</t>
  </si>
  <si>
    <t>Mešoviti i neodređeni prihodi</t>
  </si>
  <si>
    <t>Memorandumske stavke za refundaciju rashoda</t>
  </si>
  <si>
    <t>Porodiljsko bolovanje</t>
  </si>
  <si>
    <t>Bolovanje preko 30 dana</t>
  </si>
  <si>
    <t>Transferi - ostali materijali i ostali materijalni troškovi</t>
  </si>
  <si>
    <t>RASHODI I IZDACI</t>
  </si>
  <si>
    <t>Tekući rashodi</t>
  </si>
  <si>
    <t>Rashodi za zaposlene</t>
  </si>
  <si>
    <t>Plate po osnovu cene rada</t>
  </si>
  <si>
    <t>Dodatak za rad na dan državnog i verskog praznika</t>
  </si>
  <si>
    <t>Dodatak za vreme provedeno na radu (minuli rad)</t>
  </si>
  <si>
    <t>Naknada za godišnji odmor</t>
  </si>
  <si>
    <t>Naknada za plaćeno odsustvo</t>
  </si>
  <si>
    <t>Plate, dodaci i naknade zaposlenih (zarade)</t>
  </si>
  <si>
    <t>Socijalni doprinosi na teret poslodavca</t>
  </si>
  <si>
    <t>Doprinos za penzijsko i invalidsko osiguranje</t>
  </si>
  <si>
    <t>Doprinos za zdravstveno osiguranje</t>
  </si>
  <si>
    <t>Doprinos za nezaposlenost</t>
  </si>
  <si>
    <t>Socijalna davanja zaposlenima</t>
  </si>
  <si>
    <t>Otpremnina prilikom odlaska u penziju</t>
  </si>
  <si>
    <t>Naknade troškova za zaposlene</t>
  </si>
  <si>
    <t>Naknade troškova za prevoz na posao i sa posla</t>
  </si>
  <si>
    <t>Nagrade zaposlenima i ostali posebni rashodi</t>
  </si>
  <si>
    <t>Jubilarne nagrade</t>
  </si>
  <si>
    <t>Stalni troškovi</t>
  </si>
  <si>
    <t>Troškovi platnog prometa</t>
  </si>
  <si>
    <t>Prirodni gas</t>
  </si>
  <si>
    <t>Deratizacija</t>
  </si>
  <si>
    <t>Doprinos za korišćenje voda</t>
  </si>
  <si>
    <t>Telefon, teleks i telefaks</t>
  </si>
  <si>
    <t>Internet i slično</t>
  </si>
  <si>
    <t>Usluge mobilnog telefona</t>
  </si>
  <si>
    <t>Pošta</t>
  </si>
  <si>
    <t>Osiguranje opreme</t>
  </si>
  <si>
    <t>Osiguranje zaposlenih u slučaju nesreće</t>
  </si>
  <si>
    <t>Troškovi putovanja</t>
  </si>
  <si>
    <t>Troškovi smeštaja na službenom putu</t>
  </si>
  <si>
    <t>Taksi prevoz</t>
  </si>
  <si>
    <t>Prevoz sredstvima javnog prevoza</t>
  </si>
  <si>
    <t>Usluge po ugovoru</t>
  </si>
  <si>
    <t>Ugovor o delu</t>
  </si>
  <si>
    <t>Ugovor o povremenim i privremenim poslovima</t>
  </si>
  <si>
    <t>Usluge za održavanje softvera</t>
  </si>
  <si>
    <t>Kotizacija za seminare</t>
  </si>
  <si>
    <t>Naknade članovima upravnih, nadzornih odbora i komisija</t>
  </si>
  <si>
    <t>Pranje veša</t>
  </si>
  <si>
    <t>Reprezentacija</t>
  </si>
  <si>
    <t>Ostale administrativne usluge - održavanje aplikacije HSF</t>
  </si>
  <si>
    <t>Ostale administrativne usluge - koričenje</t>
  </si>
  <si>
    <t>Tekuće popravke i održavanje</t>
  </si>
  <si>
    <t>Radovi na vodovodu i kanalizaciji</t>
  </si>
  <si>
    <t>Ostale usluge i materijali za tekuće popravke i održavanje zgrada</t>
  </si>
  <si>
    <t>Ostale popravke i održavanje opreme za saobraćaj</t>
  </si>
  <si>
    <t>Računarska oprema</t>
  </si>
  <si>
    <t>Tekuće održavanje - registar kase</t>
  </si>
  <si>
    <t>Tekuće popravke i održavanje medicinske opreme</t>
  </si>
  <si>
    <t>Tekuće popravke i održavanje laboratorijske opreme</t>
  </si>
  <si>
    <t>Materijal</t>
  </si>
  <si>
    <t>Kancelarijski materijal</t>
  </si>
  <si>
    <t>Stručna literatura za obrazovanje zaposlenih</t>
  </si>
  <si>
    <t>Ostali materijali za očuvanje životne sredine</t>
  </si>
  <si>
    <t>Sanitetski i medicinski potrošni materijal</t>
  </si>
  <si>
    <t>Materijal za dermo terapiju - 2</t>
  </si>
  <si>
    <t>Troškovi plina</t>
  </si>
  <si>
    <t>Lekovi na recept</t>
  </si>
  <si>
    <t>Materijal za održavanje higijene</t>
  </si>
  <si>
    <t>Tehnički materijal</t>
  </si>
  <si>
    <t>Otplata kamata i prateći troškovi zaduživanja</t>
  </si>
  <si>
    <t>Kazne po rešenju pravosudnih organa</t>
  </si>
  <si>
    <t>Ostale kazne - zatezna kamata</t>
  </si>
  <si>
    <t>Donacije, dotacije i transferi</t>
  </si>
  <si>
    <t>Ostale tekuće dotacije po zakonu - invalidi</t>
  </si>
  <si>
    <t>Ostali rashodi</t>
  </si>
  <si>
    <t>Registracija vozila</t>
  </si>
  <si>
    <t>Sudske takse</t>
  </si>
  <si>
    <t>Izdaci za nefinansijsku imovinu</t>
  </si>
  <si>
    <t>Medicinska oprema</t>
  </si>
  <si>
    <t>Mašine i oprema</t>
  </si>
  <si>
    <t>Nematerijalna imovina</t>
  </si>
  <si>
    <t>Kompjuterski softver</t>
  </si>
  <si>
    <t>Transferi od drugih nivoa vlasti</t>
  </si>
  <si>
    <t>Prihodi indirektnih korisnika budžetskih sredstava koji se ostvaruju dodatnim aktivnosima</t>
  </si>
  <si>
    <t>Automobili</t>
  </si>
  <si>
    <t>Ostale nekretnine i oprema</t>
  </si>
  <si>
    <t>Nameštaj</t>
  </si>
  <si>
    <t>Oprema za ventilaciju i zagrevanje</t>
  </si>
  <si>
    <t>Naknada zarade za vreme privremene sprečenosti za rad do 30 dana usled bolesti</t>
  </si>
  <si>
    <t>Osiguranje vozila-kasko</t>
  </si>
  <si>
    <t>Ostale administrativne usluge - izrada I odrzavanje sajta</t>
  </si>
  <si>
    <t>Dizel gorivo</t>
  </si>
  <si>
    <t>Ostali laboratorijski materijal-bakterioloske podloge</t>
  </si>
  <si>
    <t>Kamate na kupovinu putem lizinga</t>
  </si>
  <si>
    <t>Sitan medicinski inventar</t>
  </si>
  <si>
    <t>Sitan laboratorijski inventar</t>
  </si>
  <si>
    <t>Kazne po rešenju poreskih organa</t>
  </si>
  <si>
    <t>Alat I ostali inventar</t>
  </si>
  <si>
    <t>Inventar za odrzavanje higijene</t>
  </si>
  <si>
    <t>Prihodi od drugih nivoa vlasti</t>
  </si>
  <si>
    <t>Tekuce popravke I odrzavanje zgrada</t>
  </si>
  <si>
    <t>Radovi na centralnom grejanju</t>
  </si>
  <si>
    <t>Tekuce popravke I odrzavanje ugradne opreme-klime</t>
  </si>
  <si>
    <t>Tekuce odrzavanje medicinske I laboratorijske opreme</t>
  </si>
  <si>
    <t>Elektricna energija</t>
  </si>
  <si>
    <t>Vodovoda i kanalizacije</t>
  </si>
  <si>
    <t>Odvoz otpada-medicinskog</t>
  </si>
  <si>
    <t>Komunalne usluge-cistoca</t>
  </si>
  <si>
    <t>Specijalizacija</t>
  </si>
  <si>
    <t>Tekuce odrzavanje namestaja</t>
  </si>
  <si>
    <t>Ukupni rashodi</t>
  </si>
  <si>
    <t>Ukupni prihodi</t>
  </si>
  <si>
    <t>Usluge odrzavanja racunarske opreme-hardvera</t>
  </si>
  <si>
    <t>Tečni azot</t>
  </si>
  <si>
    <t>Telefonski aparati</t>
  </si>
  <si>
    <t>Tekuće održavanje - protivpožarna zaštita</t>
  </si>
  <si>
    <t>Ostale administrativne usluge - izrada identifikacionih kartica zaposlenih u Zavodu</t>
  </si>
  <si>
    <t>Tekuće održavanje - oprema za komunikaciju</t>
  </si>
  <si>
    <t>Naknada za upotrebu sopstvenog vozila</t>
  </si>
  <si>
    <t>Rad preko omladinske zadruge</t>
  </si>
  <si>
    <t>Oprema za javnu bezbednost</t>
  </si>
  <si>
    <t>Negativne kursne razlike</t>
  </si>
  <si>
    <t>Zidarski radovi</t>
  </si>
  <si>
    <t>Karakterizacija otpada</t>
  </si>
  <si>
    <t>Ostale administrativne usluge-arhiviranje dokumentacije</t>
  </si>
  <si>
    <t>Molerski radovi</t>
  </si>
  <si>
    <t>GRADSKI ZAVOD ZA KOŽNE I VENERIČNE BOLESTI, BEOGRAD</t>
  </si>
  <si>
    <t>Ostale stručne usluge-usluge nadzora na građevinskim radovima</t>
  </si>
  <si>
    <t>Laboratorijske boje i reagensi i antibiogram tablete</t>
  </si>
  <si>
    <t>Tekuće popravke i održavanje opreme za saobraćaj</t>
  </si>
  <si>
    <t>Troškovi prevoza na službenom putu</t>
  </si>
  <si>
    <t>Ostala strucna usavrsavanja i obuke</t>
  </si>
  <si>
    <t>Kazne za prekršaje</t>
  </si>
  <si>
    <t>Ostali medicinski i laboratorijski materijal i materijal za PCR</t>
  </si>
  <si>
    <t xml:space="preserve"> </t>
  </si>
  <si>
    <t>Ostale pomoći zaposlenim radnicima</t>
  </si>
  <si>
    <t>Preneta neutrošena sredstva od donacije Мaylan iz 2020. godine</t>
  </si>
  <si>
    <t>Preneta neutrošena sredstva od donacije Lekarske komore iz 2020. godine</t>
  </si>
  <si>
    <t>Materijal za laboratorijske testove - mikoplazma i PCR testovi</t>
  </si>
  <si>
    <t>Prihodi od Loreal za 2021. i Preneta neutrošena sredstva iz 2020.</t>
  </si>
  <si>
    <t>Advokatske usluge-pravno zastupanje pred domaćim sudovima</t>
  </si>
  <si>
    <t>Ostali nepomuniti troškovi</t>
  </si>
  <si>
    <t>15.07.2021.</t>
  </si>
  <si>
    <t>FINANSIJSKI PLAN ZA 2021. GODINU-Izmena I-15.07.2021.</t>
  </si>
  <si>
    <t>02 br.  1610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</si>
</sst>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1A]d\.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33" borderId="16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35" borderId="18" xfId="0" applyFont="1" applyFill="1" applyBorder="1" applyAlignment="1">
      <alignment/>
    </xf>
    <xf numFmtId="0" fontId="4" fillId="35" borderId="19" xfId="0" applyFont="1" applyFill="1" applyBorder="1" applyAlignment="1">
      <alignment horizontal="center"/>
    </xf>
    <xf numFmtId="0" fontId="4" fillId="35" borderId="19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center"/>
    </xf>
    <xf numFmtId="0" fontId="9" fillId="33" borderId="14" xfId="0" applyFont="1" applyFill="1" applyBorder="1" applyAlignment="1">
      <alignment/>
    </xf>
    <xf numFmtId="0" fontId="9" fillId="33" borderId="14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20" xfId="0" applyFont="1" applyBorder="1" applyAlignment="1">
      <alignment/>
    </xf>
    <xf numFmtId="0" fontId="3" fillId="36" borderId="2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0" fontId="4" fillId="36" borderId="23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4" fillId="36" borderId="24" xfId="0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 horizontal="right"/>
    </xf>
    <xf numFmtId="4" fontId="9" fillId="0" borderId="14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" fillId="0" borderId="18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4" xfId="0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" fillId="0" borderId="1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3" fontId="9" fillId="35" borderId="14" xfId="0" applyNumberFormat="1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9" fillId="33" borderId="16" xfId="0" applyFont="1" applyFill="1" applyBorder="1" applyAlignment="1">
      <alignment horizontal="center"/>
    </xf>
    <xf numFmtId="3" fontId="9" fillId="35" borderId="16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68"/>
  <sheetViews>
    <sheetView tabSelected="1" zoomScale="90" zoomScaleNormal="90" zoomScalePageLayoutView="0" workbookViewId="0" topLeftCell="A1">
      <selection activeCell="K6" sqref="K6"/>
    </sheetView>
  </sheetViews>
  <sheetFormatPr defaultColWidth="9.140625" defaultRowHeight="15"/>
  <cols>
    <col min="1" max="1" width="11.140625" style="0" bestFit="1" customWidth="1"/>
    <col min="2" max="2" width="10.00390625" style="9" customWidth="1"/>
    <col min="3" max="3" width="99.421875" style="0" customWidth="1"/>
    <col min="4" max="4" width="15.421875" style="0" bestFit="1" customWidth="1"/>
    <col min="5" max="5" width="15.8515625" style="0" bestFit="1" customWidth="1"/>
    <col min="6" max="6" width="15.421875" style="0" customWidth="1"/>
    <col min="7" max="7" width="22.57421875" style="0" customWidth="1"/>
    <col min="8" max="8" width="17.57421875" style="0" customWidth="1"/>
  </cols>
  <sheetData>
    <row r="2" spans="1:3" ht="15.75">
      <c r="A2" s="64" t="s">
        <v>144</v>
      </c>
      <c r="B2" s="65"/>
      <c r="C2" s="64"/>
    </row>
    <row r="3" spans="1:3" ht="15.75">
      <c r="A3" s="64" t="s">
        <v>162</v>
      </c>
      <c r="B3" s="65"/>
      <c r="C3" s="64"/>
    </row>
    <row r="4" spans="1:3" ht="15.75">
      <c r="A4" s="64" t="s">
        <v>160</v>
      </c>
      <c r="B4" s="65"/>
      <c r="C4" s="64"/>
    </row>
    <row r="5" ht="25.5">
      <c r="C5" s="19" t="s">
        <v>161</v>
      </c>
    </row>
    <row r="6" ht="15.75">
      <c r="D6" s="1"/>
    </row>
    <row r="7" ht="15.75" thickBot="1"/>
    <row r="8" ht="16.5" thickBot="1">
      <c r="C8" s="6" t="s">
        <v>8</v>
      </c>
    </row>
    <row r="9" spans="1:8" ht="16.5" thickBot="1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</row>
    <row r="10" spans="1:8" ht="21" thickBot="1">
      <c r="A10" s="6"/>
      <c r="B10" s="6"/>
      <c r="C10" s="40" t="s">
        <v>129</v>
      </c>
      <c r="D10" s="62">
        <f>SUM(E10:H10)</f>
        <v>127639</v>
      </c>
      <c r="E10" s="62">
        <f>SUM(E11)</f>
        <v>115539</v>
      </c>
      <c r="F10" s="62">
        <f>SUM(F11)</f>
        <v>486</v>
      </c>
      <c r="G10" s="62">
        <f>SUM(G11)</f>
        <v>11336</v>
      </c>
      <c r="H10" s="62">
        <f>SUM(H11)</f>
        <v>278</v>
      </c>
    </row>
    <row r="11" spans="1:13" ht="16.5" thickBot="1">
      <c r="A11" s="7">
        <v>700000</v>
      </c>
      <c r="B11" s="6"/>
      <c r="C11" s="7" t="s">
        <v>9</v>
      </c>
      <c r="D11" s="25">
        <f aca="true" t="shared" si="0" ref="D11:D23">SUM(E11:H11)</f>
        <v>127639</v>
      </c>
      <c r="E11" s="25">
        <f>SUM(E12,E13,E17,E19,E21,E24,E33)</f>
        <v>115539</v>
      </c>
      <c r="F11" s="25">
        <f>SUM(F12,F13,F17,F19,F21,F24,F33)</f>
        <v>486</v>
      </c>
      <c r="G11" s="25">
        <f>SUM(G12,G13,G17,G19,G21,G24,G33)</f>
        <v>11336</v>
      </c>
      <c r="H11" s="25">
        <f>SUM(H12,H13,H17,H19,H21,H24,H33)</f>
        <v>278</v>
      </c>
      <c r="M11" t="s">
        <v>152</v>
      </c>
    </row>
    <row r="12" spans="1:8" ht="16.5" thickBot="1">
      <c r="A12" s="7">
        <v>733000</v>
      </c>
      <c r="B12" s="6"/>
      <c r="C12" s="7" t="s">
        <v>100</v>
      </c>
      <c r="D12" s="25">
        <f t="shared" si="0"/>
        <v>55</v>
      </c>
      <c r="E12" s="25"/>
      <c r="F12" s="25">
        <v>55</v>
      </c>
      <c r="G12" s="25">
        <v>0</v>
      </c>
      <c r="H12" s="25">
        <v>0</v>
      </c>
    </row>
    <row r="13" spans="1:8" ht="16.5" thickBot="1">
      <c r="A13" s="7">
        <v>742370</v>
      </c>
      <c r="B13" s="6"/>
      <c r="C13" s="7" t="s">
        <v>101</v>
      </c>
      <c r="D13" s="25">
        <f>SUM(E13:H13)</f>
        <v>1218</v>
      </c>
      <c r="E13" s="25">
        <f>SUM(E14:E16)</f>
        <v>0</v>
      </c>
      <c r="F13" s="25">
        <f>SUM(F14:F16)</f>
        <v>0</v>
      </c>
      <c r="G13" s="25">
        <f>SUM(G14:G16)</f>
        <v>940</v>
      </c>
      <c r="H13" s="25">
        <f>SUM(H14:H16)</f>
        <v>278</v>
      </c>
    </row>
    <row r="14" spans="1:8" ht="15.75">
      <c r="A14" s="3"/>
      <c r="B14" s="10">
        <v>7423711</v>
      </c>
      <c r="C14" s="3" t="s">
        <v>154</v>
      </c>
      <c r="D14" s="23">
        <f t="shared" si="0"/>
        <v>277</v>
      </c>
      <c r="E14" s="23"/>
      <c r="F14" s="23"/>
      <c r="G14" s="27"/>
      <c r="H14" s="27">
        <v>277</v>
      </c>
    </row>
    <row r="15" spans="1:8" ht="15.75">
      <c r="A15" s="2"/>
      <c r="B15" s="11">
        <v>7423712</v>
      </c>
      <c r="C15" s="2" t="s">
        <v>157</v>
      </c>
      <c r="D15" s="22">
        <f t="shared" si="0"/>
        <v>940</v>
      </c>
      <c r="E15" s="22"/>
      <c r="F15" s="22"/>
      <c r="G15" s="28">
        <v>940</v>
      </c>
      <c r="H15" s="28"/>
    </row>
    <row r="16" spans="1:8" ht="16.5" thickBot="1">
      <c r="A16" s="4"/>
      <c r="B16" s="12">
        <v>7423713</v>
      </c>
      <c r="C16" s="4" t="s">
        <v>155</v>
      </c>
      <c r="D16" s="24">
        <f t="shared" si="0"/>
        <v>1</v>
      </c>
      <c r="E16" s="24"/>
      <c r="F16" s="24"/>
      <c r="G16" s="29">
        <v>0</v>
      </c>
      <c r="H16" s="29">
        <v>1</v>
      </c>
    </row>
    <row r="17" spans="1:8" ht="16.5" thickBot="1">
      <c r="A17" s="7">
        <v>742373</v>
      </c>
      <c r="B17" s="6"/>
      <c r="C17" s="7" t="s">
        <v>19</v>
      </c>
      <c r="D17" s="25">
        <f t="shared" si="0"/>
        <v>10396</v>
      </c>
      <c r="E17" s="25">
        <f>SUM(E18)</f>
        <v>0</v>
      </c>
      <c r="F17" s="25">
        <f>SUM(F18)</f>
        <v>0</v>
      </c>
      <c r="G17" s="30">
        <f>SUM(G18)</f>
        <v>10396</v>
      </c>
      <c r="H17" s="30">
        <f>SUM(H18)</f>
        <v>0</v>
      </c>
    </row>
    <row r="18" spans="1:8" ht="16.5" thickBot="1">
      <c r="A18" s="5"/>
      <c r="B18" s="13">
        <v>7423731</v>
      </c>
      <c r="C18" s="5" t="s">
        <v>19</v>
      </c>
      <c r="D18" s="26">
        <f t="shared" si="0"/>
        <v>10396</v>
      </c>
      <c r="E18" s="26"/>
      <c r="F18" s="26"/>
      <c r="G18" s="31">
        <v>10396</v>
      </c>
      <c r="H18" s="31"/>
    </row>
    <row r="19" spans="1:8" ht="16.5" thickBot="1">
      <c r="A19" s="7">
        <v>745100</v>
      </c>
      <c r="B19" s="6"/>
      <c r="C19" s="7" t="s">
        <v>20</v>
      </c>
      <c r="D19" s="25">
        <f t="shared" si="0"/>
        <v>0</v>
      </c>
      <c r="E19" s="25">
        <f>SUM(E20)</f>
        <v>0</v>
      </c>
      <c r="F19" s="25">
        <f>SUM(F20)</f>
        <v>0</v>
      </c>
      <c r="G19" s="30"/>
      <c r="H19" s="30"/>
    </row>
    <row r="20" spans="1:8" ht="16.5" thickBot="1">
      <c r="A20" s="5"/>
      <c r="B20" s="13">
        <v>745111</v>
      </c>
      <c r="C20" s="5" t="s">
        <v>20</v>
      </c>
      <c r="D20" s="26"/>
      <c r="E20" s="26"/>
      <c r="F20" s="26">
        <v>0</v>
      </c>
      <c r="G20" s="31"/>
      <c r="H20" s="31"/>
    </row>
    <row r="21" spans="1:8" ht="16.5" thickBot="1">
      <c r="A21" s="7">
        <v>771111</v>
      </c>
      <c r="B21" s="6"/>
      <c r="C21" s="7" t="s">
        <v>21</v>
      </c>
      <c r="D21" s="25">
        <f t="shared" si="0"/>
        <v>870</v>
      </c>
      <c r="E21" s="25">
        <f>SUM(E22:E23)</f>
        <v>870</v>
      </c>
      <c r="F21" s="25">
        <f>SUM(F22:F23)</f>
        <v>0</v>
      </c>
      <c r="G21" s="30">
        <f>SUM(G22:G23)</f>
        <v>0</v>
      </c>
      <c r="H21" s="30">
        <f>SUM(H22:H23)</f>
        <v>0</v>
      </c>
    </row>
    <row r="22" spans="1:8" ht="15.75">
      <c r="A22" s="3"/>
      <c r="B22" s="10">
        <v>7711111</v>
      </c>
      <c r="C22" s="3" t="s">
        <v>22</v>
      </c>
      <c r="D22" s="23">
        <f t="shared" si="0"/>
        <v>0</v>
      </c>
      <c r="E22" s="23"/>
      <c r="F22" s="23"/>
      <c r="G22" s="27"/>
      <c r="H22" s="27"/>
    </row>
    <row r="23" spans="1:8" ht="16.5" thickBot="1">
      <c r="A23" s="4"/>
      <c r="B23" s="12">
        <v>7711112</v>
      </c>
      <c r="C23" s="4" t="s">
        <v>23</v>
      </c>
      <c r="D23" s="24">
        <f t="shared" si="0"/>
        <v>870</v>
      </c>
      <c r="E23" s="24">
        <v>870</v>
      </c>
      <c r="F23" s="24"/>
      <c r="G23" s="29"/>
      <c r="H23" s="29"/>
    </row>
    <row r="24" spans="1:8" ht="16.5" thickBot="1">
      <c r="A24" s="7">
        <v>781000</v>
      </c>
      <c r="B24" s="6"/>
      <c r="C24" s="7" t="s">
        <v>10</v>
      </c>
      <c r="D24" s="25">
        <f>SUM(E24:H24)</f>
        <v>114669</v>
      </c>
      <c r="E24" s="25">
        <f>SUM(E25:E32)</f>
        <v>114669</v>
      </c>
      <c r="F24" s="25">
        <f>SUM(F25:F32)</f>
        <v>0</v>
      </c>
      <c r="G24" s="30">
        <f>SUM(G25:G32)</f>
        <v>0</v>
      </c>
      <c r="H24" s="30">
        <f>SUM(H25:H32)</f>
        <v>0</v>
      </c>
    </row>
    <row r="25" spans="1:8" ht="15.75">
      <c r="A25" s="3"/>
      <c r="B25" s="10">
        <v>7811111</v>
      </c>
      <c r="C25" s="3" t="s">
        <v>11</v>
      </c>
      <c r="D25" s="23">
        <f>SUM(E25:H25)</f>
        <v>98473</v>
      </c>
      <c r="E25" s="23">
        <v>98473</v>
      </c>
      <c r="F25" s="23"/>
      <c r="G25" s="27"/>
      <c r="H25" s="27"/>
    </row>
    <row r="26" spans="1:8" ht="15.75">
      <c r="A26" s="2"/>
      <c r="B26" s="11">
        <v>7811112</v>
      </c>
      <c r="C26" s="2" t="s">
        <v>12</v>
      </c>
      <c r="D26" s="22">
        <f aca="true" t="shared" si="1" ref="D26:D32">SUM(E26:H26)</f>
        <v>2174</v>
      </c>
      <c r="E26" s="22">
        <v>2174</v>
      </c>
      <c r="F26" s="22"/>
      <c r="G26" s="28"/>
      <c r="H26" s="28"/>
    </row>
    <row r="27" spans="1:8" ht="15.75">
      <c r="A27" s="2"/>
      <c r="B27" s="11">
        <v>7811113</v>
      </c>
      <c r="C27" s="2" t="s">
        <v>13</v>
      </c>
      <c r="D27" s="22">
        <f t="shared" si="1"/>
        <v>220</v>
      </c>
      <c r="E27" s="22">
        <v>220</v>
      </c>
      <c r="F27" s="22"/>
      <c r="G27" s="28"/>
      <c r="H27" s="28"/>
    </row>
    <row r="28" spans="1:8" ht="15.75">
      <c r="A28" s="2"/>
      <c r="B28" s="11">
        <v>7811114</v>
      </c>
      <c r="C28" s="2" t="s">
        <v>14</v>
      </c>
      <c r="D28" s="22">
        <f t="shared" si="1"/>
        <v>3153</v>
      </c>
      <c r="E28" s="22">
        <v>3153</v>
      </c>
      <c r="F28" s="22"/>
      <c r="G28" s="28"/>
      <c r="H28" s="28"/>
    </row>
    <row r="29" spans="1:8" ht="15.75">
      <c r="A29" s="2"/>
      <c r="B29" s="11">
        <v>7811115</v>
      </c>
      <c r="C29" s="2" t="s">
        <v>15</v>
      </c>
      <c r="D29" s="22">
        <f t="shared" si="1"/>
        <v>2597</v>
      </c>
      <c r="E29" s="22">
        <v>2597</v>
      </c>
      <c r="F29" s="22"/>
      <c r="G29" s="28"/>
      <c r="H29" s="28"/>
    </row>
    <row r="30" spans="1:8" ht="15.75">
      <c r="A30" s="2"/>
      <c r="B30" s="11">
        <v>7811116</v>
      </c>
      <c r="C30" s="2" t="s">
        <v>24</v>
      </c>
      <c r="D30" s="22">
        <f t="shared" si="1"/>
        <v>6996</v>
      </c>
      <c r="E30" s="22">
        <v>6996</v>
      </c>
      <c r="F30" s="22"/>
      <c r="G30" s="28"/>
      <c r="H30" s="28"/>
    </row>
    <row r="31" spans="1:8" ht="15.75">
      <c r="A31" s="2"/>
      <c r="B31" s="11">
        <v>7811117</v>
      </c>
      <c r="C31" s="2" t="s">
        <v>16</v>
      </c>
      <c r="D31" s="22">
        <f t="shared" si="1"/>
        <v>1056</v>
      </c>
      <c r="E31" s="22">
        <v>1056</v>
      </c>
      <c r="F31" s="22"/>
      <c r="G31" s="28"/>
      <c r="H31" s="28"/>
    </row>
    <row r="32" spans="1:8" ht="16.5" thickBot="1">
      <c r="A32" s="4"/>
      <c r="B32" s="12" t="s">
        <v>17</v>
      </c>
      <c r="C32" s="4" t="s">
        <v>18</v>
      </c>
      <c r="D32" s="24">
        <f t="shared" si="1"/>
        <v>0</v>
      </c>
      <c r="E32" s="24">
        <v>0</v>
      </c>
      <c r="F32" s="24"/>
      <c r="G32" s="29"/>
      <c r="H32" s="29"/>
    </row>
    <row r="33" spans="1:8" ht="16.5" thickBot="1">
      <c r="A33" s="35">
        <v>791111</v>
      </c>
      <c r="B33" s="36"/>
      <c r="C33" s="37" t="s">
        <v>117</v>
      </c>
      <c r="D33" s="48">
        <f>SUM(E33:H33)</f>
        <v>431</v>
      </c>
      <c r="E33" s="48">
        <v>0</v>
      </c>
      <c r="F33" s="48">
        <v>431</v>
      </c>
      <c r="G33" s="60">
        <v>0</v>
      </c>
      <c r="H33" s="61">
        <v>0</v>
      </c>
    </row>
    <row r="34" spans="1:8" ht="16.5" thickBot="1">
      <c r="A34" s="1"/>
      <c r="B34" s="14"/>
      <c r="C34" s="1"/>
      <c r="D34" s="32"/>
      <c r="E34" s="32"/>
      <c r="F34" s="32"/>
      <c r="G34" s="32"/>
      <c r="H34" s="32"/>
    </row>
    <row r="35" spans="1:8" ht="16.5" thickBot="1">
      <c r="A35" s="1"/>
      <c r="B35" s="14"/>
      <c r="C35" s="8" t="s">
        <v>25</v>
      </c>
      <c r="D35" s="32"/>
      <c r="E35" s="32"/>
      <c r="F35" s="32"/>
      <c r="G35" s="32"/>
      <c r="H35" s="32"/>
    </row>
    <row r="36" spans="1:8" ht="16.5" thickBot="1">
      <c r="A36" s="6" t="s">
        <v>0</v>
      </c>
      <c r="B36" s="6" t="s">
        <v>1</v>
      </c>
      <c r="C36" s="6" t="s">
        <v>2</v>
      </c>
      <c r="D36" s="38"/>
      <c r="E36" s="38"/>
      <c r="F36" s="38"/>
      <c r="G36" s="38"/>
      <c r="H36" s="38"/>
    </row>
    <row r="37" spans="1:8" ht="21" thickBot="1">
      <c r="A37" s="6"/>
      <c r="B37" s="6"/>
      <c r="C37" s="40" t="s">
        <v>128</v>
      </c>
      <c r="D37" s="63">
        <f>SUM(E37:H37)</f>
        <v>127639</v>
      </c>
      <c r="E37" s="62">
        <f>SUM(E38,E152)</f>
        <v>115539</v>
      </c>
      <c r="F37" s="62">
        <f>SUM(F38,F152)</f>
        <v>486</v>
      </c>
      <c r="G37" s="62">
        <f>SUM(G38,G152)</f>
        <v>11336</v>
      </c>
      <c r="H37" s="62">
        <f>SUM(H38,H152)</f>
        <v>278</v>
      </c>
    </row>
    <row r="38" spans="1:8" s="73" customFormat="1" ht="21.75" thickBot="1">
      <c r="A38" s="39">
        <v>400000</v>
      </c>
      <c r="B38" s="40"/>
      <c r="C38" s="39" t="s">
        <v>26</v>
      </c>
      <c r="D38" s="84">
        <v>112151</v>
      </c>
      <c r="E38" s="84">
        <f>SUM(E39,E60,E78,E84,E103,E120,E140,E146,E148)</f>
        <v>115539</v>
      </c>
      <c r="F38" s="84">
        <f>SUM(F39,F60,F78,F84,F103,F120,F140,F146,F148)</f>
        <v>486</v>
      </c>
      <c r="G38" s="84">
        <f>SUM(G39,G60,G78,G84,G103,G120,G140,G146,G148)</f>
        <v>10816</v>
      </c>
      <c r="H38" s="84">
        <f>SUM(H39,H60,H78,H84,H103,H120,H140,H146,H148)</f>
        <v>278</v>
      </c>
    </row>
    <row r="39" spans="1:8" s="72" customFormat="1" ht="19.5" thickBot="1">
      <c r="A39" s="69">
        <v>410000</v>
      </c>
      <c r="B39" s="70"/>
      <c r="C39" s="69" t="s">
        <v>27</v>
      </c>
      <c r="D39" s="71">
        <f>SUM(E39:H39)</f>
        <v>106119</v>
      </c>
      <c r="E39" s="71">
        <f>SUM(E40,E47,E51,E56,E58)</f>
        <v>103898</v>
      </c>
      <c r="F39" s="71">
        <f>SUM(F40,F47,F51,F56,F58)</f>
        <v>0</v>
      </c>
      <c r="G39" s="71">
        <f>SUM(G40,G47,G51,G56,G58)</f>
        <v>2221</v>
      </c>
      <c r="H39" s="71">
        <f>SUM(H40,H47,H51,H56,H58)</f>
        <v>0</v>
      </c>
    </row>
    <row r="40" spans="1:8" s="74" customFormat="1" ht="16.5" thickBot="1">
      <c r="A40" s="75"/>
      <c r="B40" s="80">
        <v>411000</v>
      </c>
      <c r="C40" s="75" t="s">
        <v>33</v>
      </c>
      <c r="D40" s="25">
        <f>SUM(E40:H40)</f>
        <v>86321</v>
      </c>
      <c r="E40" s="25">
        <f>SUM(E41:E46)</f>
        <v>84417</v>
      </c>
      <c r="F40" s="25"/>
      <c r="G40" s="25">
        <f>SUM(G41:G46)</f>
        <v>1904</v>
      </c>
      <c r="H40" s="25">
        <f>SUM(H41:H46)</f>
        <v>0</v>
      </c>
    </row>
    <row r="41" spans="1:8" ht="15.75">
      <c r="A41" s="47"/>
      <c r="B41" s="46">
        <v>411111</v>
      </c>
      <c r="C41" s="47" t="s">
        <v>28</v>
      </c>
      <c r="D41" s="23">
        <f aca="true" t="shared" si="2" ref="D41:D108">SUM(E41:H41)</f>
        <v>86321</v>
      </c>
      <c r="E41" s="23">
        <v>84417</v>
      </c>
      <c r="F41" s="23"/>
      <c r="G41" s="23">
        <v>1904</v>
      </c>
      <c r="H41" s="23"/>
    </row>
    <row r="42" spans="1:8" ht="15.75">
      <c r="A42" s="68"/>
      <c r="B42" s="81">
        <v>411113</v>
      </c>
      <c r="C42" s="68" t="s">
        <v>29</v>
      </c>
      <c r="D42" s="22">
        <f t="shared" si="2"/>
        <v>0</v>
      </c>
      <c r="E42" s="22"/>
      <c r="F42" s="22"/>
      <c r="G42" s="22"/>
      <c r="H42" s="22"/>
    </row>
    <row r="43" spans="1:8" ht="15.75">
      <c r="A43" s="68"/>
      <c r="B43" s="81">
        <v>411115</v>
      </c>
      <c r="C43" s="68" t="s">
        <v>30</v>
      </c>
      <c r="D43" s="22">
        <f t="shared" si="2"/>
        <v>0</v>
      </c>
      <c r="E43" s="22"/>
      <c r="F43" s="22"/>
      <c r="G43" s="22"/>
      <c r="H43" s="22"/>
    </row>
    <row r="44" spans="1:8" ht="15.75">
      <c r="A44" s="68"/>
      <c r="B44" s="81">
        <v>411117</v>
      </c>
      <c r="C44" s="68" t="s">
        <v>106</v>
      </c>
      <c r="D44" s="22">
        <f t="shared" si="2"/>
        <v>0</v>
      </c>
      <c r="E44" s="22"/>
      <c r="F44" s="22"/>
      <c r="G44" s="22"/>
      <c r="H44" s="22"/>
    </row>
    <row r="45" spans="1:8" ht="15.75">
      <c r="A45" s="68"/>
      <c r="B45" s="81">
        <v>4111181</v>
      </c>
      <c r="C45" s="68" t="s">
        <v>31</v>
      </c>
      <c r="D45" s="22">
        <f t="shared" si="2"/>
        <v>0</v>
      </c>
      <c r="E45" s="22"/>
      <c r="F45" s="22"/>
      <c r="G45" s="22"/>
      <c r="H45" s="22"/>
    </row>
    <row r="46" spans="1:8" ht="16.5" thickBot="1">
      <c r="A46" s="76"/>
      <c r="B46" s="82">
        <v>4111182</v>
      </c>
      <c r="C46" s="76" t="s">
        <v>32</v>
      </c>
      <c r="D46" s="24">
        <f t="shared" si="2"/>
        <v>0</v>
      </c>
      <c r="E46" s="24"/>
      <c r="F46" s="24"/>
      <c r="G46" s="24"/>
      <c r="H46" s="24"/>
    </row>
    <row r="47" spans="1:8" ht="16.5" thickBot="1">
      <c r="A47" s="75"/>
      <c r="B47" s="80">
        <v>412000</v>
      </c>
      <c r="C47" s="75" t="s">
        <v>34</v>
      </c>
      <c r="D47" s="25">
        <f>SUM(E47:H47)</f>
        <v>14373</v>
      </c>
      <c r="E47" s="25">
        <f>SUM(E48:E50)</f>
        <v>14056</v>
      </c>
      <c r="F47" s="25">
        <f>SUM(F48:F50)</f>
        <v>0</v>
      </c>
      <c r="G47" s="25">
        <f>SUM(G48:G50)</f>
        <v>317</v>
      </c>
      <c r="H47" s="25">
        <f>SUM(H48:H50)</f>
        <v>0</v>
      </c>
    </row>
    <row r="48" spans="1:8" ht="15.75">
      <c r="A48" s="47"/>
      <c r="B48" s="46">
        <v>412111</v>
      </c>
      <c r="C48" s="47" t="s">
        <v>35</v>
      </c>
      <c r="D48" s="23">
        <f t="shared" si="2"/>
        <v>9927</v>
      </c>
      <c r="E48" s="23">
        <v>9708</v>
      </c>
      <c r="F48" s="23"/>
      <c r="G48" s="23">
        <v>219</v>
      </c>
      <c r="H48" s="23"/>
    </row>
    <row r="49" spans="1:8" ht="15.75">
      <c r="A49" s="68"/>
      <c r="B49" s="81">
        <v>412211</v>
      </c>
      <c r="C49" s="68" t="s">
        <v>36</v>
      </c>
      <c r="D49" s="22">
        <f t="shared" si="2"/>
        <v>4446</v>
      </c>
      <c r="E49" s="22">
        <v>4348</v>
      </c>
      <c r="F49" s="22"/>
      <c r="G49" s="22">
        <v>98</v>
      </c>
      <c r="H49" s="22"/>
    </row>
    <row r="50" spans="1:8" ht="16.5" thickBot="1">
      <c r="A50" s="76"/>
      <c r="B50" s="82">
        <v>412311</v>
      </c>
      <c r="C50" s="76" t="s">
        <v>37</v>
      </c>
      <c r="D50" s="24">
        <f t="shared" si="2"/>
        <v>0</v>
      </c>
      <c r="E50" s="24"/>
      <c r="F50" s="24"/>
      <c r="G50" s="24"/>
      <c r="H50" s="24"/>
    </row>
    <row r="51" spans="1:8" ht="16.5" thickBot="1">
      <c r="A51" s="75"/>
      <c r="B51" s="80">
        <v>414000</v>
      </c>
      <c r="C51" s="75" t="s">
        <v>38</v>
      </c>
      <c r="D51" s="25">
        <f>SUM(E51:H51)</f>
        <v>1775</v>
      </c>
      <c r="E51" s="25">
        <f>SUM(E52:E55)</f>
        <v>1775</v>
      </c>
      <c r="F51" s="25">
        <f>SUM(F52:F55)</f>
        <v>0</v>
      </c>
      <c r="G51" s="25">
        <f>SUM(G52:G55)</f>
        <v>0</v>
      </c>
      <c r="H51" s="25">
        <f>SUM(H52:H55)</f>
        <v>0</v>
      </c>
    </row>
    <row r="52" spans="1:8" ht="15.75">
      <c r="A52" s="47"/>
      <c r="B52" s="46">
        <v>414111</v>
      </c>
      <c r="C52" s="47" t="s">
        <v>22</v>
      </c>
      <c r="D52" s="23">
        <f t="shared" si="2"/>
        <v>0</v>
      </c>
      <c r="E52" s="23"/>
      <c r="F52" s="23"/>
      <c r="G52" s="23"/>
      <c r="H52" s="23"/>
    </row>
    <row r="53" spans="1:8" ht="15.75">
      <c r="A53" s="68"/>
      <c r="B53" s="81">
        <v>414121</v>
      </c>
      <c r="C53" s="68" t="s">
        <v>23</v>
      </c>
      <c r="D53" s="22">
        <f t="shared" si="2"/>
        <v>870</v>
      </c>
      <c r="E53" s="22">
        <v>870</v>
      </c>
      <c r="F53" s="22"/>
      <c r="G53" s="22"/>
      <c r="H53" s="22"/>
    </row>
    <row r="54" spans="1:8" ht="15.75">
      <c r="A54" s="76"/>
      <c r="B54" s="82">
        <v>414311</v>
      </c>
      <c r="C54" s="76" t="s">
        <v>39</v>
      </c>
      <c r="D54" s="24">
        <f t="shared" si="2"/>
        <v>905</v>
      </c>
      <c r="E54" s="24">
        <v>905</v>
      </c>
      <c r="F54" s="24"/>
      <c r="G54" s="24"/>
      <c r="H54" s="24"/>
    </row>
    <row r="55" spans="1:8" ht="16.5" thickBot="1">
      <c r="A55" s="76"/>
      <c r="B55" s="82">
        <v>4144119</v>
      </c>
      <c r="C55" s="76" t="s">
        <v>153</v>
      </c>
      <c r="D55" s="24">
        <f t="shared" si="2"/>
        <v>0</v>
      </c>
      <c r="E55" s="24">
        <v>0</v>
      </c>
      <c r="F55" s="24"/>
      <c r="G55" s="24"/>
      <c r="H55" s="24"/>
    </row>
    <row r="56" spans="1:8" ht="16.5" thickBot="1">
      <c r="A56" s="75"/>
      <c r="B56" s="80">
        <v>415000</v>
      </c>
      <c r="C56" s="75" t="s">
        <v>40</v>
      </c>
      <c r="D56" s="25">
        <f>SUM(E56:H56)</f>
        <v>2174</v>
      </c>
      <c r="E56" s="25">
        <f>SUM(E57)</f>
        <v>2174</v>
      </c>
      <c r="F56" s="25">
        <f>SUM(F57)</f>
        <v>0</v>
      </c>
      <c r="G56" s="25">
        <f>SUM(G57)</f>
        <v>0</v>
      </c>
      <c r="H56" s="25">
        <f>SUM(H57)</f>
        <v>0</v>
      </c>
    </row>
    <row r="57" spans="1:8" ht="16.5" thickBot="1">
      <c r="A57" s="77"/>
      <c r="B57" s="83">
        <v>415112</v>
      </c>
      <c r="C57" s="77" t="s">
        <v>41</v>
      </c>
      <c r="D57" s="26">
        <f t="shared" si="2"/>
        <v>2174</v>
      </c>
      <c r="E57" s="26">
        <v>2174</v>
      </c>
      <c r="F57" s="26"/>
      <c r="G57" s="26">
        <v>0</v>
      </c>
      <c r="H57" s="26"/>
    </row>
    <row r="58" spans="1:8" ht="16.5" thickBot="1">
      <c r="A58" s="75"/>
      <c r="B58" s="80">
        <v>416000</v>
      </c>
      <c r="C58" s="75" t="s">
        <v>42</v>
      </c>
      <c r="D58" s="25">
        <f>SUM(E58:H58)</f>
        <v>1476</v>
      </c>
      <c r="E58" s="25">
        <f>SUM(E59)</f>
        <v>1476</v>
      </c>
      <c r="F58" s="25">
        <f>SUM(F59)</f>
        <v>0</v>
      </c>
      <c r="G58" s="25">
        <f>SUM(G59)</f>
        <v>0</v>
      </c>
      <c r="H58" s="25">
        <f>SUM(H59)</f>
        <v>0</v>
      </c>
    </row>
    <row r="59" spans="1:8" ht="16.5" thickBot="1">
      <c r="A59" s="5"/>
      <c r="B59" s="13">
        <v>416111</v>
      </c>
      <c r="C59" s="5" t="s">
        <v>43</v>
      </c>
      <c r="D59" s="26">
        <f>SUM(E59:H59)</f>
        <v>1476</v>
      </c>
      <c r="E59" s="26">
        <v>1476</v>
      </c>
      <c r="F59" s="26"/>
      <c r="G59" s="26"/>
      <c r="H59" s="26"/>
    </row>
    <row r="60" spans="1:11" ht="19.5" thickBot="1">
      <c r="A60" s="69">
        <v>421000</v>
      </c>
      <c r="B60" s="70"/>
      <c r="C60" s="69" t="s">
        <v>44</v>
      </c>
      <c r="D60" s="71">
        <f>SUM(E60:H60)</f>
        <v>4816</v>
      </c>
      <c r="E60" s="71">
        <f>SUM(E61:E77)</f>
        <v>4561</v>
      </c>
      <c r="F60" s="71">
        <f>SUM(F61:F77)</f>
        <v>0</v>
      </c>
      <c r="G60" s="71">
        <f>SUM(G61:G77)</f>
        <v>255</v>
      </c>
      <c r="H60" s="71">
        <f>SUM(H61:H77)</f>
        <v>0</v>
      </c>
      <c r="I60" s="15"/>
      <c r="J60" s="15"/>
      <c r="K60" s="15"/>
    </row>
    <row r="61" spans="1:8" ht="15.75">
      <c r="A61" s="3"/>
      <c r="B61" s="10">
        <v>421111</v>
      </c>
      <c r="C61" s="3" t="s">
        <v>45</v>
      </c>
      <c r="D61" s="23">
        <f t="shared" si="2"/>
        <v>170</v>
      </c>
      <c r="E61" s="23">
        <v>110</v>
      </c>
      <c r="F61" s="23"/>
      <c r="G61" s="23">
        <v>60</v>
      </c>
      <c r="H61" s="23"/>
    </row>
    <row r="62" spans="1:8" ht="15.75">
      <c r="A62" s="2"/>
      <c r="B62" s="11">
        <v>421211</v>
      </c>
      <c r="C62" s="2" t="s">
        <v>122</v>
      </c>
      <c r="D62" s="22">
        <f t="shared" si="2"/>
        <v>1130</v>
      </c>
      <c r="E62" s="22">
        <v>1080</v>
      </c>
      <c r="F62" s="22"/>
      <c r="G62" s="22">
        <v>50</v>
      </c>
      <c r="H62" s="22"/>
    </row>
    <row r="63" spans="1:8" ht="15.75">
      <c r="A63" s="2"/>
      <c r="B63" s="11">
        <v>421221</v>
      </c>
      <c r="C63" s="2" t="s">
        <v>46</v>
      </c>
      <c r="D63" s="22">
        <f t="shared" si="2"/>
        <v>2174</v>
      </c>
      <c r="E63" s="22">
        <v>2073</v>
      </c>
      <c r="F63" s="22"/>
      <c r="G63" s="22">
        <v>101</v>
      </c>
      <c r="H63" s="22"/>
    </row>
    <row r="64" spans="1:8" ht="15.75">
      <c r="A64" s="2"/>
      <c r="B64" s="11">
        <v>421311</v>
      </c>
      <c r="C64" s="2" t="s">
        <v>123</v>
      </c>
      <c r="D64" s="22">
        <f t="shared" si="2"/>
        <v>149</v>
      </c>
      <c r="E64" s="22">
        <v>149</v>
      </c>
      <c r="F64" s="22"/>
      <c r="G64" s="22"/>
      <c r="H64" s="22"/>
    </row>
    <row r="65" spans="1:8" ht="15.75">
      <c r="A65" s="2"/>
      <c r="B65" s="11">
        <v>421321</v>
      </c>
      <c r="C65" s="2" t="s">
        <v>47</v>
      </c>
      <c r="D65" s="22">
        <f t="shared" si="2"/>
        <v>26</v>
      </c>
      <c r="E65" s="22">
        <v>26</v>
      </c>
      <c r="F65" s="22"/>
      <c r="G65" s="22"/>
      <c r="H65" s="22"/>
    </row>
    <row r="66" spans="1:8" ht="15.75">
      <c r="A66" s="2"/>
      <c r="B66" s="11">
        <v>4213241</v>
      </c>
      <c r="C66" s="2" t="s">
        <v>124</v>
      </c>
      <c r="D66" s="22">
        <f t="shared" si="2"/>
        <v>280</v>
      </c>
      <c r="E66" s="22">
        <v>280</v>
      </c>
      <c r="F66" s="22"/>
      <c r="G66" s="22"/>
      <c r="H66" s="22"/>
    </row>
    <row r="67" spans="1:8" ht="15.75">
      <c r="A67" s="2"/>
      <c r="B67" s="11">
        <v>4213242</v>
      </c>
      <c r="C67" s="2" t="s">
        <v>125</v>
      </c>
      <c r="D67" s="22">
        <f t="shared" si="2"/>
        <v>210</v>
      </c>
      <c r="E67" s="22">
        <v>210</v>
      </c>
      <c r="F67" s="22"/>
      <c r="G67" s="22"/>
      <c r="H67" s="22"/>
    </row>
    <row r="68" spans="1:8" ht="15.75">
      <c r="A68" s="2"/>
      <c r="B68" s="11">
        <v>4213243</v>
      </c>
      <c r="C68" s="2" t="s">
        <v>141</v>
      </c>
      <c r="D68" s="22">
        <f t="shared" si="2"/>
        <v>0</v>
      </c>
      <c r="E68" s="22">
        <v>0</v>
      </c>
      <c r="F68" s="22"/>
      <c r="G68" s="22"/>
      <c r="H68" s="22"/>
    </row>
    <row r="69" spans="1:8" ht="15.75">
      <c r="A69" s="2"/>
      <c r="B69" s="11">
        <v>421392</v>
      </c>
      <c r="C69" s="2" t="s">
        <v>48</v>
      </c>
      <c r="D69" s="22">
        <f t="shared" si="2"/>
        <v>1</v>
      </c>
      <c r="E69" s="22">
        <v>1</v>
      </c>
      <c r="F69" s="22"/>
      <c r="G69" s="22"/>
      <c r="H69" s="22"/>
    </row>
    <row r="70" spans="1:8" ht="15.75">
      <c r="A70" s="2"/>
      <c r="B70" s="11">
        <v>421411</v>
      </c>
      <c r="C70" s="2" t="s">
        <v>49</v>
      </c>
      <c r="D70" s="22">
        <f t="shared" si="2"/>
        <v>120</v>
      </c>
      <c r="E70" s="22">
        <v>120</v>
      </c>
      <c r="F70" s="22"/>
      <c r="G70" s="22"/>
      <c r="H70" s="22"/>
    </row>
    <row r="71" spans="1:8" ht="15.75">
      <c r="A71" s="2"/>
      <c r="B71" s="11">
        <v>421412</v>
      </c>
      <c r="C71" s="2" t="s">
        <v>50</v>
      </c>
      <c r="D71" s="22">
        <f t="shared" si="2"/>
        <v>130</v>
      </c>
      <c r="E71" s="22">
        <v>130</v>
      </c>
      <c r="F71" s="22"/>
      <c r="G71" s="22"/>
      <c r="H71" s="22"/>
    </row>
    <row r="72" spans="1:8" ht="15.75">
      <c r="A72" s="2"/>
      <c r="B72" s="11">
        <v>421414</v>
      </c>
      <c r="C72" s="2" t="s">
        <v>51</v>
      </c>
      <c r="D72" s="22">
        <f t="shared" si="2"/>
        <v>200</v>
      </c>
      <c r="E72" s="22">
        <v>200</v>
      </c>
      <c r="F72" s="22"/>
      <c r="G72" s="22"/>
      <c r="H72" s="22"/>
    </row>
    <row r="73" spans="1:8" ht="15.75">
      <c r="A73" s="2"/>
      <c r="B73" s="11">
        <v>421421</v>
      </c>
      <c r="C73" s="2" t="s">
        <v>52</v>
      </c>
      <c r="D73" s="22">
        <f t="shared" si="2"/>
        <v>10</v>
      </c>
      <c r="E73" s="22">
        <v>10</v>
      </c>
      <c r="F73" s="22"/>
      <c r="G73" s="22"/>
      <c r="H73" s="22"/>
    </row>
    <row r="74" spans="1:8" ht="15.75">
      <c r="A74" s="2"/>
      <c r="B74" s="11">
        <v>421512</v>
      </c>
      <c r="C74" s="2" t="s">
        <v>107</v>
      </c>
      <c r="D74" s="22">
        <f t="shared" si="2"/>
        <v>24</v>
      </c>
      <c r="E74" s="22"/>
      <c r="F74" s="22"/>
      <c r="G74" s="22">
        <v>24</v>
      </c>
      <c r="H74" s="22"/>
    </row>
    <row r="75" spans="1:8" ht="15.75">
      <c r="A75" s="2"/>
      <c r="B75" s="11">
        <v>421513</v>
      </c>
      <c r="C75" s="2" t="s">
        <v>53</v>
      </c>
      <c r="D75" s="22">
        <f t="shared" si="2"/>
        <v>147</v>
      </c>
      <c r="E75" s="22">
        <v>147</v>
      </c>
      <c r="F75" s="22"/>
      <c r="G75" s="43">
        <v>0</v>
      </c>
      <c r="H75" s="22"/>
    </row>
    <row r="76" spans="1:8" ht="15.75">
      <c r="A76" s="2"/>
      <c r="B76" s="11">
        <v>421521</v>
      </c>
      <c r="C76" s="2" t="s">
        <v>54</v>
      </c>
      <c r="D76" s="22">
        <f t="shared" si="2"/>
        <v>25</v>
      </c>
      <c r="E76" s="22">
        <v>25</v>
      </c>
      <c r="F76" s="22"/>
      <c r="G76" s="22"/>
      <c r="H76" s="22"/>
    </row>
    <row r="77" spans="1:8" ht="16.5" thickBot="1">
      <c r="A77" s="4"/>
      <c r="B77" s="12">
        <v>4219191</v>
      </c>
      <c r="C77" s="4" t="s">
        <v>159</v>
      </c>
      <c r="D77" s="24">
        <f t="shared" si="2"/>
        <v>20</v>
      </c>
      <c r="E77" s="24"/>
      <c r="F77" s="24"/>
      <c r="G77" s="24">
        <v>20</v>
      </c>
      <c r="H77" s="24"/>
    </row>
    <row r="78" spans="1:8" s="72" customFormat="1" ht="19.5" thickBot="1">
      <c r="A78" s="69">
        <v>422000</v>
      </c>
      <c r="B78" s="70"/>
      <c r="C78" s="69" t="s">
        <v>55</v>
      </c>
      <c r="D78" s="71">
        <f>SUM(E78:H78)</f>
        <v>506</v>
      </c>
      <c r="E78" s="71">
        <f>SUM(E79:E83)</f>
        <v>0</v>
      </c>
      <c r="F78" s="71">
        <f>SUM(F79:F83)</f>
        <v>0</v>
      </c>
      <c r="G78" s="71">
        <f>SUM(G79:G83)</f>
        <v>506</v>
      </c>
      <c r="H78" s="71">
        <f>SUM(H79:H83)</f>
        <v>0</v>
      </c>
    </row>
    <row r="79" spans="1:8" s="72" customFormat="1" ht="18.75">
      <c r="A79" s="88"/>
      <c r="B79" s="10">
        <v>422121</v>
      </c>
      <c r="C79" s="3" t="s">
        <v>148</v>
      </c>
      <c r="D79" s="23">
        <f t="shared" si="2"/>
        <v>0</v>
      </c>
      <c r="E79" s="89"/>
      <c r="F79" s="89"/>
      <c r="G79" s="23"/>
      <c r="H79" s="89"/>
    </row>
    <row r="80" spans="1:8" ht="15.75">
      <c r="A80" s="2"/>
      <c r="B80" s="11">
        <v>422131</v>
      </c>
      <c r="C80" s="2" t="s">
        <v>56</v>
      </c>
      <c r="D80" s="22">
        <f t="shared" si="2"/>
        <v>350</v>
      </c>
      <c r="E80" s="22"/>
      <c r="F80" s="22"/>
      <c r="G80" s="22">
        <v>350</v>
      </c>
      <c r="H80" s="22"/>
    </row>
    <row r="81" spans="1:8" ht="15.75">
      <c r="A81" s="2"/>
      <c r="B81" s="11">
        <v>422194</v>
      </c>
      <c r="C81" s="2" t="s">
        <v>136</v>
      </c>
      <c r="D81" s="22">
        <f>SUM(E81:H81)</f>
        <v>150</v>
      </c>
      <c r="E81" s="22"/>
      <c r="F81" s="22"/>
      <c r="G81" s="22">
        <v>150</v>
      </c>
      <c r="H81" s="22"/>
    </row>
    <row r="82" spans="1:8" ht="15.75">
      <c r="A82" s="2"/>
      <c r="B82" s="11">
        <v>422391</v>
      </c>
      <c r="C82" s="4" t="s">
        <v>58</v>
      </c>
      <c r="D82" s="22">
        <f t="shared" si="2"/>
        <v>0</v>
      </c>
      <c r="E82" s="22"/>
      <c r="F82" s="22"/>
      <c r="G82" s="22">
        <v>0</v>
      </c>
      <c r="H82" s="22"/>
    </row>
    <row r="83" spans="1:8" ht="16.5" thickBot="1">
      <c r="A83" s="4"/>
      <c r="B83" s="12">
        <v>422392</v>
      </c>
      <c r="C83" s="4" t="s">
        <v>57</v>
      </c>
      <c r="D83" s="24">
        <f t="shared" si="2"/>
        <v>6</v>
      </c>
      <c r="E83" s="24"/>
      <c r="F83" s="24"/>
      <c r="G83" s="24">
        <v>6</v>
      </c>
      <c r="H83" s="24"/>
    </row>
    <row r="84" spans="1:8" s="72" customFormat="1" ht="19.5" thickBot="1">
      <c r="A84" s="69">
        <v>423000</v>
      </c>
      <c r="B84" s="70"/>
      <c r="C84" s="69" t="s">
        <v>59</v>
      </c>
      <c r="D84" s="71">
        <f>SUM(E84:H84)</f>
        <v>5720</v>
      </c>
      <c r="E84" s="71">
        <f>SUM(E85:E102)</f>
        <v>1755</v>
      </c>
      <c r="F84" s="71">
        <f>SUM(F85:F101)</f>
        <v>14</v>
      </c>
      <c r="G84" s="71">
        <f>SUM(G85:G102)</f>
        <v>3951</v>
      </c>
      <c r="H84" s="71">
        <f>SUM(H85:H101)</f>
        <v>0</v>
      </c>
    </row>
    <row r="85" spans="1:8" ht="15.75">
      <c r="A85" s="3"/>
      <c r="B85" s="10">
        <v>423132</v>
      </c>
      <c r="C85" s="3" t="s">
        <v>60</v>
      </c>
      <c r="D85" s="23">
        <f t="shared" si="2"/>
        <v>0</v>
      </c>
      <c r="E85" s="23"/>
      <c r="F85" s="23"/>
      <c r="G85" s="23">
        <v>0</v>
      </c>
      <c r="H85" s="23"/>
    </row>
    <row r="86" spans="1:8" ht="15.75">
      <c r="A86" s="2"/>
      <c r="B86" s="11">
        <v>423133</v>
      </c>
      <c r="C86" s="2" t="s">
        <v>61</v>
      </c>
      <c r="D86" s="22">
        <f t="shared" si="2"/>
        <v>0</v>
      </c>
      <c r="E86" s="22"/>
      <c r="F86" s="22"/>
      <c r="G86" s="22">
        <v>0</v>
      </c>
      <c r="H86" s="22"/>
    </row>
    <row r="87" spans="1:8" ht="15.75">
      <c r="A87" s="2"/>
      <c r="B87" s="11">
        <v>4231911</v>
      </c>
      <c r="C87" s="2" t="s">
        <v>67</v>
      </c>
      <c r="D87" s="22">
        <f t="shared" si="2"/>
        <v>4</v>
      </c>
      <c r="E87" s="28"/>
      <c r="F87" s="22"/>
      <c r="G87" s="22">
        <v>4</v>
      </c>
      <c r="H87" s="22"/>
    </row>
    <row r="88" spans="1:8" ht="15.75">
      <c r="A88" s="2"/>
      <c r="B88" s="11">
        <v>4231912</v>
      </c>
      <c r="C88" s="2" t="s">
        <v>68</v>
      </c>
      <c r="D88" s="22">
        <f t="shared" si="2"/>
        <v>2</v>
      </c>
      <c r="E88" s="28">
        <v>0</v>
      </c>
      <c r="F88" s="22"/>
      <c r="G88" s="22">
        <v>2</v>
      </c>
      <c r="H88" s="22"/>
    </row>
    <row r="89" spans="1:8" ht="15.75">
      <c r="A89" s="2"/>
      <c r="B89" s="11">
        <v>4231914</v>
      </c>
      <c r="C89" s="2" t="s">
        <v>108</v>
      </c>
      <c r="D89" s="22">
        <f t="shared" si="2"/>
        <v>0</v>
      </c>
      <c r="E89" s="22"/>
      <c r="F89" s="22"/>
      <c r="G89" s="22">
        <v>0</v>
      </c>
      <c r="H89" s="22"/>
    </row>
    <row r="90" spans="1:8" ht="15.75">
      <c r="A90" s="2"/>
      <c r="B90" s="11">
        <v>4231915</v>
      </c>
      <c r="C90" s="2" t="s">
        <v>134</v>
      </c>
      <c r="D90" s="22">
        <f t="shared" si="2"/>
        <v>0</v>
      </c>
      <c r="E90" s="22"/>
      <c r="F90" s="22"/>
      <c r="G90" s="22">
        <v>0</v>
      </c>
      <c r="H90" s="22"/>
    </row>
    <row r="91" spans="1:8" ht="15.75">
      <c r="A91" s="2"/>
      <c r="B91" s="11">
        <v>4231916</v>
      </c>
      <c r="C91" s="2" t="s">
        <v>142</v>
      </c>
      <c r="D91" s="22">
        <v>0</v>
      </c>
      <c r="E91" s="22">
        <v>0</v>
      </c>
      <c r="F91" s="22"/>
      <c r="G91" s="22">
        <v>0</v>
      </c>
      <c r="H91" s="22"/>
    </row>
    <row r="92" spans="1:8" ht="15.75">
      <c r="A92" s="2"/>
      <c r="B92" s="11">
        <v>423212</v>
      </c>
      <c r="C92" s="2" t="s">
        <v>62</v>
      </c>
      <c r="D92" s="22">
        <f t="shared" si="2"/>
        <v>1580</v>
      </c>
      <c r="E92" s="22">
        <v>1186</v>
      </c>
      <c r="F92" s="22"/>
      <c r="G92" s="22">
        <v>394</v>
      </c>
      <c r="H92" s="22"/>
    </row>
    <row r="93" spans="1:8" ht="15.75">
      <c r="A93" s="2"/>
      <c r="B93" s="11">
        <v>423221</v>
      </c>
      <c r="C93" s="2" t="s">
        <v>130</v>
      </c>
      <c r="D93" s="22">
        <f t="shared" si="2"/>
        <v>50</v>
      </c>
      <c r="E93" s="22">
        <v>50</v>
      </c>
      <c r="F93" s="22"/>
      <c r="G93" s="22">
        <v>0</v>
      </c>
      <c r="H93" s="22"/>
    </row>
    <row r="94" spans="1:8" ht="15.75">
      <c r="A94" s="2"/>
      <c r="B94" s="11">
        <v>423311</v>
      </c>
      <c r="C94" s="2" t="s">
        <v>126</v>
      </c>
      <c r="D94" s="22">
        <f t="shared" si="2"/>
        <v>900</v>
      </c>
      <c r="E94" s="22">
        <v>269</v>
      </c>
      <c r="F94" s="22"/>
      <c r="G94" s="22">
        <v>631</v>
      </c>
      <c r="H94" s="22"/>
    </row>
    <row r="95" spans="1:8" ht="15.75">
      <c r="A95" s="2"/>
      <c r="B95" s="11">
        <v>423321</v>
      </c>
      <c r="C95" s="2" t="s">
        <v>63</v>
      </c>
      <c r="D95" s="22">
        <f t="shared" si="2"/>
        <v>100</v>
      </c>
      <c r="E95" s="22"/>
      <c r="F95" s="22"/>
      <c r="G95" s="22">
        <v>100</v>
      </c>
      <c r="H95" s="22"/>
    </row>
    <row r="96" spans="1:8" ht="15.75">
      <c r="A96" s="2"/>
      <c r="B96" s="11">
        <v>423399</v>
      </c>
      <c r="C96" s="2" t="s">
        <v>149</v>
      </c>
      <c r="D96" s="22">
        <f t="shared" si="2"/>
        <v>0</v>
      </c>
      <c r="E96" s="22"/>
      <c r="F96" s="22"/>
      <c r="G96" s="22"/>
      <c r="H96" s="22"/>
    </row>
    <row r="97" spans="1:8" ht="15.75">
      <c r="A97" s="2"/>
      <c r="B97" s="11">
        <v>423521</v>
      </c>
      <c r="C97" s="2" t="s">
        <v>158</v>
      </c>
      <c r="D97" s="22">
        <f t="shared" si="2"/>
        <v>350</v>
      </c>
      <c r="E97" s="22"/>
      <c r="F97" s="22"/>
      <c r="G97" s="22">
        <v>350</v>
      </c>
      <c r="H97" s="22"/>
    </row>
    <row r="98" spans="1:8" ht="15.75">
      <c r="A98" s="2"/>
      <c r="B98" s="11">
        <v>423591</v>
      </c>
      <c r="C98" s="2" t="s">
        <v>64</v>
      </c>
      <c r="D98" s="22">
        <f t="shared" si="2"/>
        <v>2310</v>
      </c>
      <c r="E98" s="22"/>
      <c r="F98" s="22"/>
      <c r="G98" s="22">
        <v>2310</v>
      </c>
      <c r="H98" s="22"/>
    </row>
    <row r="99" spans="1:8" ht="15.75">
      <c r="A99" s="2"/>
      <c r="B99" s="11">
        <v>4235991</v>
      </c>
      <c r="C99" s="2" t="s">
        <v>145</v>
      </c>
      <c r="D99" s="22">
        <f t="shared" si="2"/>
        <v>14</v>
      </c>
      <c r="E99" s="22"/>
      <c r="F99" s="22">
        <v>14</v>
      </c>
      <c r="G99" s="22"/>
      <c r="H99" s="22"/>
    </row>
    <row r="100" spans="1:8" ht="15.75">
      <c r="A100" s="2"/>
      <c r="B100" s="11">
        <v>423611</v>
      </c>
      <c r="C100" s="2" t="s">
        <v>65</v>
      </c>
      <c r="D100" s="22">
        <f t="shared" si="2"/>
        <v>250</v>
      </c>
      <c r="E100" s="22">
        <v>250</v>
      </c>
      <c r="F100" s="22"/>
      <c r="G100" s="22"/>
      <c r="H100" s="22"/>
    </row>
    <row r="101" spans="1:8" ht="15.75">
      <c r="A101" s="4"/>
      <c r="B101" s="12">
        <v>423711</v>
      </c>
      <c r="C101" s="4" t="s">
        <v>66</v>
      </c>
      <c r="D101" s="24">
        <f t="shared" si="2"/>
        <v>150</v>
      </c>
      <c r="E101" s="24"/>
      <c r="F101" s="24"/>
      <c r="G101" s="24">
        <v>150</v>
      </c>
      <c r="H101" s="24"/>
    </row>
    <row r="102" spans="1:8" ht="16.5" thickBot="1">
      <c r="A102" s="4"/>
      <c r="B102" s="12">
        <v>423911</v>
      </c>
      <c r="C102" s="4" t="s">
        <v>137</v>
      </c>
      <c r="D102" s="24">
        <f t="shared" si="2"/>
        <v>10</v>
      </c>
      <c r="E102" s="24"/>
      <c r="F102" s="24"/>
      <c r="G102" s="24">
        <v>10</v>
      </c>
      <c r="H102" s="24"/>
    </row>
    <row r="103" spans="1:8" s="72" customFormat="1" ht="19.5" thickBot="1">
      <c r="A103" s="69">
        <v>425000</v>
      </c>
      <c r="B103" s="70"/>
      <c r="C103" s="69" t="s">
        <v>69</v>
      </c>
      <c r="D103" s="71">
        <f>SUM(E103:H103)</f>
        <v>1224</v>
      </c>
      <c r="E103" s="71">
        <f>SUM(E104,E110,E116)</f>
        <v>455</v>
      </c>
      <c r="F103" s="71">
        <f>SUM(F104,F110,F116)</f>
        <v>417</v>
      </c>
      <c r="G103" s="71">
        <f>SUM(G104,G110,G116)</f>
        <v>75</v>
      </c>
      <c r="H103" s="71">
        <f>SUM(H104,H110,H116)</f>
        <v>277</v>
      </c>
    </row>
    <row r="104" spans="1:8" ht="16.5" thickBot="1">
      <c r="A104" s="45"/>
      <c r="B104" s="54">
        <v>425110</v>
      </c>
      <c r="C104" s="57" t="s">
        <v>118</v>
      </c>
      <c r="D104" s="66">
        <f>SUM(E104:H104)</f>
        <v>467</v>
      </c>
      <c r="E104" s="48">
        <f>SUM(E105:E109)</f>
        <v>45</v>
      </c>
      <c r="F104" s="48">
        <f>SUM(F105:F109)</f>
        <v>417</v>
      </c>
      <c r="G104" s="48">
        <f>SUM(G105:G109)</f>
        <v>5</v>
      </c>
      <c r="H104" s="67">
        <f>SUM(H105:H109)</f>
        <v>0</v>
      </c>
    </row>
    <row r="105" spans="1:8" ht="15.75">
      <c r="A105" s="45"/>
      <c r="B105" s="55">
        <v>425111</v>
      </c>
      <c r="C105" s="56" t="s">
        <v>140</v>
      </c>
      <c r="D105" s="23">
        <f t="shared" si="2"/>
        <v>0</v>
      </c>
      <c r="E105" s="23"/>
      <c r="F105" s="23">
        <v>0</v>
      </c>
      <c r="G105" s="23"/>
      <c r="H105" s="41"/>
    </row>
    <row r="106" spans="1:8" ht="15.75">
      <c r="A106" s="45"/>
      <c r="B106" s="55">
        <v>425113</v>
      </c>
      <c r="C106" s="56" t="s">
        <v>143</v>
      </c>
      <c r="D106" s="23">
        <f t="shared" si="2"/>
        <v>417</v>
      </c>
      <c r="E106" s="23"/>
      <c r="F106" s="23">
        <v>417</v>
      </c>
      <c r="G106" s="23"/>
      <c r="H106" s="41"/>
    </row>
    <row r="107" spans="1:8" ht="15.75">
      <c r="A107" s="53"/>
      <c r="B107" s="11">
        <v>425115</v>
      </c>
      <c r="C107" s="2" t="s">
        <v>70</v>
      </c>
      <c r="D107" s="22">
        <f t="shared" si="2"/>
        <v>15</v>
      </c>
      <c r="E107" s="22">
        <v>15</v>
      </c>
      <c r="F107" s="22"/>
      <c r="G107" s="22"/>
      <c r="H107" s="22"/>
    </row>
    <row r="108" spans="1:8" ht="15.75">
      <c r="A108" s="3"/>
      <c r="B108" s="10">
        <v>425116</v>
      </c>
      <c r="C108" s="3" t="s">
        <v>119</v>
      </c>
      <c r="D108" s="23">
        <f t="shared" si="2"/>
        <v>0</v>
      </c>
      <c r="E108" s="23">
        <v>0</v>
      </c>
      <c r="F108" s="23"/>
      <c r="G108" s="23"/>
      <c r="H108" s="23"/>
    </row>
    <row r="109" spans="1:8" ht="16.5" thickBot="1">
      <c r="A109" s="2"/>
      <c r="B109" s="12">
        <v>425119</v>
      </c>
      <c r="C109" s="4" t="s">
        <v>71</v>
      </c>
      <c r="D109" s="24">
        <f aca="true" t="shared" si="3" ref="D109:D164">SUM(E109:H109)</f>
        <v>35</v>
      </c>
      <c r="E109" s="24">
        <v>30</v>
      </c>
      <c r="F109" s="24"/>
      <c r="G109" s="24">
        <v>5</v>
      </c>
      <c r="H109" s="24"/>
    </row>
    <row r="110" spans="1:8" ht="16.5" thickBot="1">
      <c r="A110" s="44"/>
      <c r="B110" s="49">
        <v>425200</v>
      </c>
      <c r="C110" s="50" t="s">
        <v>147</v>
      </c>
      <c r="D110" s="48">
        <f>SUM(E110:H110)</f>
        <v>250</v>
      </c>
      <c r="E110" s="48">
        <f>SUM(E111:E115)</f>
        <v>190</v>
      </c>
      <c r="F110" s="51">
        <f>SUM(F111:F115)</f>
        <v>0</v>
      </c>
      <c r="G110" s="48">
        <f>SUM(G111:G115)</f>
        <v>60</v>
      </c>
      <c r="H110" s="52">
        <f>SUM(H111:H115)</f>
        <v>0</v>
      </c>
    </row>
    <row r="111" spans="1:8" ht="15.75">
      <c r="A111" s="44"/>
      <c r="B111" s="10">
        <v>425219</v>
      </c>
      <c r="C111" s="3" t="s">
        <v>72</v>
      </c>
      <c r="D111" s="23">
        <f>SUM(E111:H111)</f>
        <v>30</v>
      </c>
      <c r="E111" s="23">
        <v>30</v>
      </c>
      <c r="F111" s="23"/>
      <c r="G111" s="23"/>
      <c r="H111" s="23"/>
    </row>
    <row r="112" spans="1:8" ht="15.75">
      <c r="A112" s="2"/>
      <c r="B112" s="10">
        <v>425221</v>
      </c>
      <c r="C112" s="3" t="s">
        <v>127</v>
      </c>
      <c r="D112" s="23">
        <f>SUM(E112:H112)</f>
        <v>20</v>
      </c>
      <c r="E112" s="23">
        <v>20</v>
      </c>
      <c r="F112" s="23"/>
      <c r="G112" s="23">
        <v>0</v>
      </c>
      <c r="H112" s="23"/>
    </row>
    <row r="113" spans="1:8" ht="15.75">
      <c r="A113" s="2"/>
      <c r="B113" s="12">
        <v>4252291</v>
      </c>
      <c r="C113" s="4" t="s">
        <v>135</v>
      </c>
      <c r="D113" s="24">
        <f>SUM(E113:H113)</f>
        <v>40</v>
      </c>
      <c r="E113" s="24">
        <v>40</v>
      </c>
      <c r="F113" s="24"/>
      <c r="G113" s="24"/>
      <c r="H113" s="24"/>
    </row>
    <row r="114" spans="1:8" ht="15.75">
      <c r="A114" s="4"/>
      <c r="B114" s="12">
        <v>4252292</v>
      </c>
      <c r="C114" s="4" t="s">
        <v>74</v>
      </c>
      <c r="D114" s="24">
        <f t="shared" si="3"/>
        <v>60</v>
      </c>
      <c r="E114" s="24">
        <v>0</v>
      </c>
      <c r="F114" s="24"/>
      <c r="G114" s="24">
        <v>60</v>
      </c>
      <c r="H114" s="24"/>
    </row>
    <row r="115" spans="1:8" ht="16.5" thickBot="1">
      <c r="A115" s="2"/>
      <c r="B115" s="12">
        <v>4252293</v>
      </c>
      <c r="C115" s="4" t="s">
        <v>120</v>
      </c>
      <c r="D115" s="24">
        <f t="shared" si="3"/>
        <v>100</v>
      </c>
      <c r="E115" s="24">
        <v>100</v>
      </c>
      <c r="F115" s="24"/>
      <c r="G115" s="24">
        <v>0</v>
      </c>
      <c r="H115" s="24"/>
    </row>
    <row r="116" spans="1:8" ht="16.5" thickBot="1">
      <c r="A116" s="53"/>
      <c r="B116" s="49">
        <v>425250</v>
      </c>
      <c r="C116" s="50" t="s">
        <v>121</v>
      </c>
      <c r="D116" s="48">
        <f>SUM(E116:H116)</f>
        <v>507</v>
      </c>
      <c r="E116" s="48">
        <f>SUM(E117:E119)</f>
        <v>220</v>
      </c>
      <c r="F116" s="48">
        <f>SUM(F117:F119)</f>
        <v>0</v>
      </c>
      <c r="G116" s="48">
        <f>SUM(G117:G119)</f>
        <v>10</v>
      </c>
      <c r="H116" s="67">
        <f>SUM(H117:H119)</f>
        <v>277</v>
      </c>
    </row>
    <row r="117" spans="1:8" ht="15.75">
      <c r="A117" s="2"/>
      <c r="B117" s="10">
        <v>425251</v>
      </c>
      <c r="C117" s="3" t="s">
        <v>75</v>
      </c>
      <c r="D117" s="23">
        <f t="shared" si="3"/>
        <v>327</v>
      </c>
      <c r="E117" s="23">
        <v>50</v>
      </c>
      <c r="F117" s="23">
        <v>0</v>
      </c>
      <c r="G117" s="23">
        <v>0</v>
      </c>
      <c r="H117" s="23">
        <v>277</v>
      </c>
    </row>
    <row r="118" spans="1:8" ht="15.75">
      <c r="A118" s="2"/>
      <c r="B118" s="11">
        <v>425252</v>
      </c>
      <c r="C118" s="2" t="s">
        <v>76</v>
      </c>
      <c r="D118" s="22">
        <f t="shared" si="3"/>
        <v>60</v>
      </c>
      <c r="E118" s="22">
        <v>50</v>
      </c>
      <c r="F118" s="22"/>
      <c r="G118" s="22">
        <v>10</v>
      </c>
      <c r="H118" s="22"/>
    </row>
    <row r="119" spans="1:8" ht="16.5" thickBot="1">
      <c r="A119" s="2"/>
      <c r="B119" s="12">
        <v>425291</v>
      </c>
      <c r="C119" s="4" t="s">
        <v>133</v>
      </c>
      <c r="D119" s="24">
        <f t="shared" si="3"/>
        <v>120</v>
      </c>
      <c r="E119" s="24">
        <v>120</v>
      </c>
      <c r="F119" s="24"/>
      <c r="G119" s="24"/>
      <c r="H119" s="24"/>
    </row>
    <row r="120" spans="1:8" s="72" customFormat="1" ht="19.5" thickBot="1">
      <c r="A120" s="78">
        <v>426000</v>
      </c>
      <c r="B120" s="70"/>
      <c r="C120" s="69" t="s">
        <v>77</v>
      </c>
      <c r="D120" s="71">
        <f>SUM(E120:H120)</f>
        <v>7607</v>
      </c>
      <c r="E120" s="71">
        <f>SUM(E121:E139)</f>
        <v>3791</v>
      </c>
      <c r="F120" s="71">
        <f>SUM(F121:F139)</f>
        <v>55</v>
      </c>
      <c r="G120" s="71">
        <f>SUM(G121:G139)</f>
        <v>3760</v>
      </c>
      <c r="H120" s="71">
        <f>SUM(H121:H139)</f>
        <v>1</v>
      </c>
    </row>
    <row r="121" spans="1:8" ht="15.75">
      <c r="A121" s="3"/>
      <c r="B121" s="10">
        <v>426111</v>
      </c>
      <c r="C121" s="3" t="s">
        <v>78</v>
      </c>
      <c r="D121" s="23">
        <f t="shared" si="3"/>
        <v>400</v>
      </c>
      <c r="E121" s="23">
        <v>400</v>
      </c>
      <c r="F121" s="23"/>
      <c r="G121" s="23"/>
      <c r="H121" s="23"/>
    </row>
    <row r="122" spans="1:8" ht="15.75">
      <c r="A122" s="2"/>
      <c r="B122" s="11">
        <v>426312</v>
      </c>
      <c r="C122" s="2" t="s">
        <v>79</v>
      </c>
      <c r="D122" s="22">
        <f t="shared" si="3"/>
        <v>150</v>
      </c>
      <c r="E122" s="22"/>
      <c r="F122" s="22"/>
      <c r="G122" s="22">
        <v>150</v>
      </c>
      <c r="H122" s="22"/>
    </row>
    <row r="123" spans="1:8" ht="15.75">
      <c r="A123" s="2"/>
      <c r="B123" s="11">
        <v>426412</v>
      </c>
      <c r="C123" s="2" t="s">
        <v>109</v>
      </c>
      <c r="D123" s="22">
        <f t="shared" si="3"/>
        <v>60</v>
      </c>
      <c r="E123" s="22">
        <v>60</v>
      </c>
      <c r="F123" s="22"/>
      <c r="G123" s="22"/>
      <c r="H123" s="22"/>
    </row>
    <row r="124" spans="1:8" ht="15.75">
      <c r="A124" s="2"/>
      <c r="B124" s="11">
        <v>426591</v>
      </c>
      <c r="C124" s="2" t="s">
        <v>80</v>
      </c>
      <c r="D124" s="22">
        <f t="shared" si="3"/>
        <v>0</v>
      </c>
      <c r="E124" s="22"/>
      <c r="F124" s="22"/>
      <c r="G124" s="22"/>
      <c r="H124" s="22"/>
    </row>
    <row r="125" spans="1:8" s="43" customFormat="1" ht="15.75">
      <c r="A125" s="68"/>
      <c r="B125" s="81">
        <v>4267111</v>
      </c>
      <c r="C125" s="68" t="s">
        <v>81</v>
      </c>
      <c r="D125" s="22">
        <f t="shared" si="3"/>
        <v>801</v>
      </c>
      <c r="E125" s="22">
        <v>751</v>
      </c>
      <c r="F125" s="22"/>
      <c r="G125" s="22">
        <v>50</v>
      </c>
      <c r="H125" s="22"/>
    </row>
    <row r="126" spans="1:8" s="43" customFormat="1" ht="15.75">
      <c r="A126" s="68"/>
      <c r="B126" s="81">
        <v>4267112</v>
      </c>
      <c r="C126" s="68" t="s">
        <v>82</v>
      </c>
      <c r="D126" s="22">
        <f t="shared" si="3"/>
        <v>2200</v>
      </c>
      <c r="E126" s="22"/>
      <c r="F126" s="22"/>
      <c r="G126" s="22">
        <v>2200</v>
      </c>
      <c r="H126" s="22"/>
    </row>
    <row r="127" spans="1:8" s="43" customFormat="1" ht="15.75">
      <c r="A127" s="68"/>
      <c r="B127" s="81">
        <v>4267113</v>
      </c>
      <c r="C127" s="68" t="s">
        <v>131</v>
      </c>
      <c r="D127" s="22">
        <f>SUM(E127:H127)</f>
        <v>225</v>
      </c>
      <c r="E127" s="22">
        <v>225</v>
      </c>
      <c r="F127" s="22"/>
      <c r="G127" s="22"/>
      <c r="H127" s="22"/>
    </row>
    <row r="128" spans="1:8" s="43" customFormat="1" ht="15.75">
      <c r="A128" s="68"/>
      <c r="B128" s="81">
        <v>4267115</v>
      </c>
      <c r="C128" s="68" t="s">
        <v>83</v>
      </c>
      <c r="D128" s="22">
        <f t="shared" si="3"/>
        <v>11</v>
      </c>
      <c r="E128" s="22">
        <v>11</v>
      </c>
      <c r="F128" s="22"/>
      <c r="G128" s="22"/>
      <c r="H128" s="22"/>
    </row>
    <row r="129" spans="1:8" s="43" customFormat="1" ht="15.75">
      <c r="A129" s="68"/>
      <c r="B129" s="81">
        <v>426721</v>
      </c>
      <c r="C129" s="68" t="s">
        <v>156</v>
      </c>
      <c r="D129" s="22">
        <f t="shared" si="3"/>
        <v>800</v>
      </c>
      <c r="E129" s="22"/>
      <c r="F129" s="22"/>
      <c r="G129" s="22">
        <v>800</v>
      </c>
      <c r="H129" s="22"/>
    </row>
    <row r="130" spans="1:8" s="43" customFormat="1" ht="15.75">
      <c r="A130" s="68"/>
      <c r="B130" s="81">
        <v>426722</v>
      </c>
      <c r="C130" s="68" t="s">
        <v>110</v>
      </c>
      <c r="D130" s="22">
        <f t="shared" si="3"/>
        <v>960</v>
      </c>
      <c r="E130" s="22">
        <v>960</v>
      </c>
      <c r="G130" s="22">
        <v>0</v>
      </c>
      <c r="H130" s="22"/>
    </row>
    <row r="131" spans="1:8" s="43" customFormat="1" ht="15.75">
      <c r="A131" s="68"/>
      <c r="B131" s="81">
        <v>426751</v>
      </c>
      <c r="C131" s="68" t="s">
        <v>84</v>
      </c>
      <c r="D131" s="22">
        <f t="shared" si="3"/>
        <v>380</v>
      </c>
      <c r="E131" s="22">
        <v>220</v>
      </c>
      <c r="F131" s="22"/>
      <c r="G131" s="22">
        <v>160</v>
      </c>
      <c r="H131" s="22"/>
    </row>
    <row r="132" spans="1:8" s="43" customFormat="1" ht="15.75">
      <c r="A132" s="68"/>
      <c r="B132" s="81">
        <v>4267912</v>
      </c>
      <c r="C132" s="68" t="s">
        <v>151</v>
      </c>
      <c r="D132" s="22">
        <f t="shared" si="3"/>
        <v>750</v>
      </c>
      <c r="E132" s="22">
        <v>350</v>
      </c>
      <c r="F132" s="22"/>
      <c r="G132" s="22">
        <v>400</v>
      </c>
      <c r="H132" s="22"/>
    </row>
    <row r="133" spans="1:8" s="43" customFormat="1" ht="15.75">
      <c r="A133" s="68"/>
      <c r="B133" s="81">
        <v>4267914</v>
      </c>
      <c r="C133" s="68" t="s">
        <v>146</v>
      </c>
      <c r="D133" s="22">
        <f t="shared" si="3"/>
        <v>300</v>
      </c>
      <c r="E133" s="22">
        <v>300</v>
      </c>
      <c r="F133" s="22"/>
      <c r="G133" s="22">
        <v>0</v>
      </c>
      <c r="H133" s="22"/>
    </row>
    <row r="134" spans="1:8" ht="15.75">
      <c r="A134" s="2"/>
      <c r="B134" s="11">
        <v>426811</v>
      </c>
      <c r="C134" s="2" t="s">
        <v>85</v>
      </c>
      <c r="D134" s="22">
        <f t="shared" si="3"/>
        <v>410</v>
      </c>
      <c r="E134" s="22">
        <v>410</v>
      </c>
      <c r="F134" s="22"/>
      <c r="G134" s="22"/>
      <c r="H134" s="22"/>
    </row>
    <row r="135" spans="1:8" ht="15.75">
      <c r="A135" s="2"/>
      <c r="B135" s="11">
        <v>426812</v>
      </c>
      <c r="C135" s="2" t="s">
        <v>116</v>
      </c>
      <c r="D135" s="22">
        <f t="shared" si="3"/>
        <v>40</v>
      </c>
      <c r="E135" s="22">
        <v>0</v>
      </c>
      <c r="F135" s="22">
        <v>40</v>
      </c>
      <c r="G135" s="22">
        <v>0</v>
      </c>
      <c r="H135" s="22">
        <v>0</v>
      </c>
    </row>
    <row r="136" spans="1:8" ht="15.75">
      <c r="A136" s="2"/>
      <c r="B136" s="11">
        <v>426911</v>
      </c>
      <c r="C136" s="2" t="s">
        <v>86</v>
      </c>
      <c r="D136" s="22">
        <f t="shared" si="3"/>
        <v>80</v>
      </c>
      <c r="E136" s="22">
        <v>80</v>
      </c>
      <c r="F136" s="22"/>
      <c r="G136" s="22"/>
      <c r="H136" s="22"/>
    </row>
    <row r="137" spans="1:8" ht="15.75">
      <c r="A137" s="4"/>
      <c r="B137" s="12">
        <v>4269131</v>
      </c>
      <c r="C137" s="4" t="s">
        <v>112</v>
      </c>
      <c r="D137" s="24">
        <f t="shared" si="3"/>
        <v>0</v>
      </c>
      <c r="E137" s="24">
        <v>0</v>
      </c>
      <c r="F137" s="24"/>
      <c r="G137" s="24"/>
      <c r="H137" s="24">
        <v>0</v>
      </c>
    </row>
    <row r="138" spans="1:8" ht="15.75">
      <c r="A138" s="4"/>
      <c r="B138" s="12">
        <v>4269132</v>
      </c>
      <c r="C138" s="4" t="s">
        <v>113</v>
      </c>
      <c r="D138" s="24">
        <f t="shared" si="3"/>
        <v>30</v>
      </c>
      <c r="E138" s="24">
        <v>14</v>
      </c>
      <c r="F138" s="24">
        <v>15</v>
      </c>
      <c r="G138" s="24"/>
      <c r="H138" s="24">
        <v>1</v>
      </c>
    </row>
    <row r="139" spans="1:8" ht="16.5" thickBot="1">
      <c r="A139" s="4"/>
      <c r="B139" s="12">
        <v>4269133</v>
      </c>
      <c r="C139" s="4" t="s">
        <v>115</v>
      </c>
      <c r="D139" s="24">
        <f t="shared" si="3"/>
        <v>10</v>
      </c>
      <c r="E139" s="24">
        <v>10</v>
      </c>
      <c r="F139" s="24"/>
      <c r="G139" s="24"/>
      <c r="H139" s="24"/>
    </row>
    <row r="140" spans="1:8" s="72" customFormat="1" ht="19.5" thickBot="1">
      <c r="A140" s="79">
        <v>440000</v>
      </c>
      <c r="B140" s="70"/>
      <c r="C140" s="69" t="s">
        <v>87</v>
      </c>
      <c r="D140" s="71">
        <f>SUM(E140:H140)</f>
        <v>40</v>
      </c>
      <c r="E140" s="71">
        <f>SUM(E141:E145)</f>
        <v>0</v>
      </c>
      <c r="F140" s="71">
        <f>SUM(F141:F145)</f>
        <v>0</v>
      </c>
      <c r="G140" s="71">
        <f>SUM(G141:G145)</f>
        <v>40</v>
      </c>
      <c r="H140" s="71">
        <f>SUM(H141:H145)</f>
        <v>0</v>
      </c>
    </row>
    <row r="141" spans="1:8" ht="15.75">
      <c r="A141" s="21"/>
      <c r="B141" s="46">
        <v>441911</v>
      </c>
      <c r="C141" s="47" t="s">
        <v>111</v>
      </c>
      <c r="D141" s="23">
        <f t="shared" si="3"/>
        <v>0</v>
      </c>
      <c r="E141" s="41"/>
      <c r="F141" s="41"/>
      <c r="G141" s="23">
        <v>0</v>
      </c>
      <c r="H141" s="41"/>
    </row>
    <row r="142" spans="1:8" ht="15.75">
      <c r="A142" s="21"/>
      <c r="B142" s="46">
        <v>444111</v>
      </c>
      <c r="C142" s="47" t="s">
        <v>139</v>
      </c>
      <c r="D142" s="41">
        <f>SUM(E142:H142)</f>
        <v>0</v>
      </c>
      <c r="E142" s="41"/>
      <c r="F142" s="41"/>
      <c r="G142" s="23"/>
      <c r="H142" s="41"/>
    </row>
    <row r="143" spans="1:8" ht="15.75">
      <c r="A143" s="2"/>
      <c r="B143" s="11">
        <v>444212</v>
      </c>
      <c r="C143" s="2" t="s">
        <v>88</v>
      </c>
      <c r="D143" s="22">
        <f t="shared" si="3"/>
        <v>0</v>
      </c>
      <c r="E143" s="22"/>
      <c r="F143" s="22"/>
      <c r="G143" s="22"/>
      <c r="H143" s="22"/>
    </row>
    <row r="144" spans="1:8" ht="15.75">
      <c r="A144" s="2"/>
      <c r="B144" s="11">
        <v>444211</v>
      </c>
      <c r="C144" s="2" t="s">
        <v>114</v>
      </c>
      <c r="D144" s="22">
        <f t="shared" si="3"/>
        <v>40</v>
      </c>
      <c r="E144" s="22"/>
      <c r="F144" s="22"/>
      <c r="G144" s="22">
        <v>40</v>
      </c>
      <c r="H144" s="22"/>
    </row>
    <row r="145" spans="1:8" ht="16.5" thickBot="1">
      <c r="A145" s="2"/>
      <c r="B145" s="12">
        <v>444219</v>
      </c>
      <c r="C145" s="4" t="s">
        <v>89</v>
      </c>
      <c r="D145" s="24">
        <f t="shared" si="3"/>
        <v>0</v>
      </c>
      <c r="E145" s="24"/>
      <c r="F145" s="24"/>
      <c r="G145" s="24">
        <v>0</v>
      </c>
      <c r="H145" s="24"/>
    </row>
    <row r="146" spans="1:8" s="72" customFormat="1" ht="19.5" thickBot="1">
      <c r="A146" s="78">
        <v>460000</v>
      </c>
      <c r="B146" s="70"/>
      <c r="C146" s="69" t="s">
        <v>90</v>
      </c>
      <c r="D146" s="71">
        <f>SUM(E146:H146)</f>
        <v>1056</v>
      </c>
      <c r="E146" s="71">
        <f>SUM(E147)</f>
        <v>1056</v>
      </c>
      <c r="F146" s="71">
        <f>SUM(F147)</f>
        <v>0</v>
      </c>
      <c r="G146" s="71">
        <f>SUM(G147)</f>
        <v>0</v>
      </c>
      <c r="H146" s="71">
        <f>SUM(H147)</f>
        <v>0</v>
      </c>
    </row>
    <row r="147" spans="1:8" ht="16.5" thickBot="1">
      <c r="A147" s="5"/>
      <c r="B147" s="13">
        <v>465112</v>
      </c>
      <c r="C147" s="5" t="s">
        <v>91</v>
      </c>
      <c r="D147" s="26">
        <f t="shared" si="3"/>
        <v>1056</v>
      </c>
      <c r="E147" s="26">
        <v>1056</v>
      </c>
      <c r="F147" s="26"/>
      <c r="G147" s="26"/>
      <c r="H147" s="26"/>
    </row>
    <row r="148" spans="1:8" s="72" customFormat="1" ht="19.5" thickBot="1">
      <c r="A148" s="69">
        <v>480000</v>
      </c>
      <c r="B148" s="70"/>
      <c r="C148" s="69" t="s">
        <v>92</v>
      </c>
      <c r="D148" s="71">
        <f>SUM(E148:H148)</f>
        <v>31</v>
      </c>
      <c r="E148" s="71">
        <f>SUM(E149:E151)</f>
        <v>23</v>
      </c>
      <c r="F148" s="71">
        <f>SUM(F149:F151)</f>
        <v>0</v>
      </c>
      <c r="G148" s="71">
        <f>SUM(G149:G151)</f>
        <v>8</v>
      </c>
      <c r="H148" s="71">
        <f>SUM(H149:H151)</f>
        <v>0</v>
      </c>
    </row>
    <row r="149" spans="1:8" ht="15.75">
      <c r="A149" s="3"/>
      <c r="B149" s="10">
        <v>482131</v>
      </c>
      <c r="C149" s="3" t="s">
        <v>93</v>
      </c>
      <c r="D149" s="23">
        <f t="shared" si="3"/>
        <v>23</v>
      </c>
      <c r="E149" s="23">
        <v>23</v>
      </c>
      <c r="F149" s="23"/>
      <c r="G149" s="23"/>
      <c r="H149" s="23"/>
    </row>
    <row r="150" spans="1:8" ht="15.75">
      <c r="A150" s="2"/>
      <c r="B150" s="11">
        <v>482251</v>
      </c>
      <c r="C150" s="2" t="s">
        <v>94</v>
      </c>
      <c r="D150" s="22">
        <f t="shared" si="3"/>
        <v>8</v>
      </c>
      <c r="E150" s="22"/>
      <c r="F150" s="22"/>
      <c r="G150" s="22">
        <v>8</v>
      </c>
      <c r="H150" s="22"/>
    </row>
    <row r="151" spans="1:8" ht="15.75">
      <c r="A151" s="2"/>
      <c r="B151" s="11">
        <v>4823113</v>
      </c>
      <c r="C151" s="2" t="s">
        <v>150</v>
      </c>
      <c r="D151" s="22">
        <f t="shared" si="3"/>
        <v>0</v>
      </c>
      <c r="E151" s="22"/>
      <c r="F151" s="22"/>
      <c r="G151" s="22"/>
      <c r="H151" s="22"/>
    </row>
    <row r="152" spans="1:8" ht="21" thickBot="1">
      <c r="A152" s="85">
        <v>500000</v>
      </c>
      <c r="B152" s="86"/>
      <c r="C152" s="85" t="s">
        <v>95</v>
      </c>
      <c r="D152" s="87">
        <f>SUM(E152:H152)</f>
        <v>520</v>
      </c>
      <c r="E152" s="87">
        <f>SUM(E153,E161,E163)</f>
        <v>0</v>
      </c>
      <c r="F152" s="87">
        <f>SUM(F153,F161,F163)</f>
        <v>0</v>
      </c>
      <c r="G152" s="87">
        <f>SUM(G153,G161,G163)</f>
        <v>520</v>
      </c>
      <c r="H152" s="87">
        <f>SUM(H153,H161,H163)</f>
        <v>0</v>
      </c>
    </row>
    <row r="153" spans="1:8" ht="16.5" thickBot="1">
      <c r="A153" s="7">
        <v>512000</v>
      </c>
      <c r="B153" s="6"/>
      <c r="C153" s="7" t="s">
        <v>97</v>
      </c>
      <c r="D153" s="25">
        <f>SUM(E153:H153)</f>
        <v>520</v>
      </c>
      <c r="E153" s="25">
        <f>SUM(E154:E159)</f>
        <v>0</v>
      </c>
      <c r="F153" s="25">
        <f>SUM(F154:F160)</f>
        <v>0</v>
      </c>
      <c r="G153" s="25">
        <f>SUM(G154:G160)</f>
        <v>520</v>
      </c>
      <c r="H153" s="25">
        <f>SUM(H154:H159)</f>
        <v>0</v>
      </c>
    </row>
    <row r="154" spans="1:8" ht="15.75">
      <c r="A154" s="16"/>
      <c r="B154" s="17">
        <v>512111</v>
      </c>
      <c r="C154" s="18" t="s">
        <v>102</v>
      </c>
      <c r="D154" s="23">
        <f t="shared" si="3"/>
        <v>0</v>
      </c>
      <c r="E154" s="41"/>
      <c r="F154" s="41"/>
      <c r="G154" s="23">
        <v>0</v>
      </c>
      <c r="H154" s="41"/>
    </row>
    <row r="155" spans="1:8" ht="15.75">
      <c r="A155" s="3"/>
      <c r="B155" s="10">
        <v>512211</v>
      </c>
      <c r="C155" s="3" t="s">
        <v>104</v>
      </c>
      <c r="D155" s="23">
        <f t="shared" si="3"/>
        <v>70</v>
      </c>
      <c r="E155" s="23"/>
      <c r="F155" s="23"/>
      <c r="G155" s="23">
        <v>70</v>
      </c>
      <c r="H155" s="23"/>
    </row>
    <row r="156" spans="1:8" ht="15.75">
      <c r="A156" s="2"/>
      <c r="B156" s="11">
        <v>512221</v>
      </c>
      <c r="C156" s="2" t="s">
        <v>73</v>
      </c>
      <c r="D156" s="22">
        <f t="shared" si="3"/>
        <v>200</v>
      </c>
      <c r="E156" s="22"/>
      <c r="F156" s="22"/>
      <c r="G156" s="22">
        <v>200</v>
      </c>
      <c r="H156" s="22"/>
    </row>
    <row r="157" spans="1:8" ht="15.75">
      <c r="A157" s="2"/>
      <c r="B157" s="11">
        <v>512212</v>
      </c>
      <c r="C157" s="2" t="s">
        <v>105</v>
      </c>
      <c r="D157" s="22">
        <f t="shared" si="3"/>
        <v>150</v>
      </c>
      <c r="E157" s="22"/>
      <c r="F157" s="22"/>
      <c r="G157" s="22">
        <v>150</v>
      </c>
      <c r="H157" s="22"/>
    </row>
    <row r="158" spans="1:8" ht="15.75">
      <c r="A158" s="4"/>
      <c r="B158" s="12">
        <v>512232</v>
      </c>
      <c r="C158" s="4" t="s">
        <v>132</v>
      </c>
      <c r="D158" s="24">
        <f>SUM(E158:H158)</f>
        <v>0</v>
      </c>
      <c r="E158" s="24"/>
      <c r="F158" s="24"/>
      <c r="G158" s="24"/>
      <c r="H158" s="24"/>
    </row>
    <row r="159" spans="1:8" ht="15.75">
      <c r="A159" s="4"/>
      <c r="B159" s="12">
        <v>512511</v>
      </c>
      <c r="C159" s="4" t="s">
        <v>96</v>
      </c>
      <c r="D159" s="24">
        <f t="shared" si="3"/>
        <v>100</v>
      </c>
      <c r="E159" s="24"/>
      <c r="F159" s="24"/>
      <c r="G159" s="24">
        <v>100</v>
      </c>
      <c r="H159" s="24">
        <v>0</v>
      </c>
    </row>
    <row r="160" spans="1:8" ht="16.5" thickBot="1">
      <c r="A160" s="2"/>
      <c r="B160" s="12">
        <v>512811</v>
      </c>
      <c r="C160" s="4" t="s">
        <v>138</v>
      </c>
      <c r="D160" s="24">
        <f>SUM(E160:H160)</f>
        <v>0</v>
      </c>
      <c r="E160" s="24"/>
      <c r="F160" s="24"/>
      <c r="G160" s="24"/>
      <c r="H160" s="24"/>
    </row>
    <row r="161" spans="1:8" ht="16.5" thickBot="1">
      <c r="A161" s="20">
        <v>513000</v>
      </c>
      <c r="B161" s="6"/>
      <c r="C161" s="7" t="s">
        <v>103</v>
      </c>
      <c r="D161" s="58">
        <f t="shared" si="3"/>
        <v>0</v>
      </c>
      <c r="E161" s="25">
        <f>SUM(E162)</f>
        <v>0</v>
      </c>
      <c r="F161" s="25">
        <f>SUM(F162)</f>
        <v>0</v>
      </c>
      <c r="G161" s="25"/>
      <c r="H161" s="25">
        <f>SUM(H162)</f>
        <v>0</v>
      </c>
    </row>
    <row r="162" spans="1:8" ht="16.5" thickBot="1">
      <c r="A162" s="5"/>
      <c r="B162" s="13">
        <v>513111</v>
      </c>
      <c r="C162" s="5" t="s">
        <v>103</v>
      </c>
      <c r="D162" s="59">
        <f t="shared" si="3"/>
        <v>0</v>
      </c>
      <c r="E162" s="26"/>
      <c r="F162" s="26"/>
      <c r="G162" s="26"/>
      <c r="H162" s="26"/>
    </row>
    <row r="163" spans="1:8" ht="16.5" thickBot="1">
      <c r="A163" s="7">
        <v>515000</v>
      </c>
      <c r="B163" s="6"/>
      <c r="C163" s="7" t="s">
        <v>98</v>
      </c>
      <c r="D163" s="25">
        <f t="shared" si="3"/>
        <v>0</v>
      </c>
      <c r="E163" s="25">
        <f>SUM(E164)</f>
        <v>0</v>
      </c>
      <c r="F163" s="25">
        <f>SUM(F164)</f>
        <v>0</v>
      </c>
      <c r="G163" s="25">
        <f>SUM(G164)</f>
        <v>0</v>
      </c>
      <c r="H163" s="25">
        <f>SUM(H164)</f>
        <v>0</v>
      </c>
    </row>
    <row r="164" spans="1:8" ht="15.75">
      <c r="A164" s="33"/>
      <c r="B164" s="34">
        <v>515111</v>
      </c>
      <c r="C164" s="33" t="s">
        <v>99</v>
      </c>
      <c r="D164" s="42">
        <f t="shared" si="3"/>
        <v>0</v>
      </c>
      <c r="E164" s="42"/>
      <c r="F164" s="42"/>
      <c r="G164" s="42"/>
      <c r="H164" s="42"/>
    </row>
    <row r="165" spans="1:8" ht="15.75">
      <c r="A165" s="1"/>
      <c r="B165" s="14"/>
      <c r="C165" s="1"/>
      <c r="D165" s="1"/>
      <c r="E165" s="1"/>
      <c r="F165" s="1"/>
      <c r="G165" s="1"/>
      <c r="H165" s="1"/>
    </row>
    <row r="166" spans="1:8" ht="15.75">
      <c r="A166" s="1"/>
      <c r="B166" s="14"/>
      <c r="C166" s="1"/>
      <c r="D166" s="1"/>
      <c r="E166" s="1"/>
      <c r="F166" s="1"/>
      <c r="G166" s="1"/>
      <c r="H166" s="1"/>
    </row>
    <row r="167" spans="1:8" ht="15.75">
      <c r="A167" s="1"/>
      <c r="B167" s="14"/>
      <c r="C167" s="1"/>
      <c r="D167" s="1"/>
      <c r="E167" s="1"/>
      <c r="F167" s="1"/>
      <c r="G167" s="1"/>
      <c r="H167" s="1"/>
    </row>
    <row r="168" spans="1:8" ht="15.75">
      <c r="A168" s="1"/>
      <c r="B168" s="14"/>
      <c r="C168" s="1"/>
      <c r="D168" s="1"/>
      <c r="E168" s="1"/>
      <c r="F168" s="1"/>
      <c r="G168" s="1"/>
      <c r="H168" s="1"/>
    </row>
  </sheetData>
  <sheetProtection/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knjigovodstvo3</dc:creator>
  <cp:keywords/>
  <dc:description/>
  <cp:lastModifiedBy>Ivan</cp:lastModifiedBy>
  <cp:lastPrinted>2021-07-19T05:58:07Z</cp:lastPrinted>
  <dcterms:created xsi:type="dcterms:W3CDTF">2015-02-09T06:35:41Z</dcterms:created>
  <dcterms:modified xsi:type="dcterms:W3CDTF">2021-07-19T06:01:46Z</dcterms:modified>
  <cp:category/>
  <cp:version/>
  <cp:contentType/>
  <cp:contentStatus/>
</cp:coreProperties>
</file>